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rajina\Downloads\"/>
    </mc:Choice>
  </mc:AlternateContent>
  <bookViews>
    <workbookView xWindow="0" yWindow="0" windowWidth="28800" windowHeight="11610"/>
  </bookViews>
  <sheets>
    <sheet name="POSEBNI DIO" sheetId="9" r:id="rId1"/>
  </sheets>
  <definedNames>
    <definedName name="_xlnm.Print_Area" localSheetId="0">'POSEBNI DIO'!$A$1:$E$221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9" l="1"/>
  <c r="E38" i="9"/>
  <c r="D42" i="9"/>
  <c r="E42" i="9"/>
  <c r="C152" i="9"/>
  <c r="D89" i="9"/>
  <c r="D94" i="9"/>
  <c r="E89" i="9"/>
  <c r="C94" i="9"/>
  <c r="C89" i="9" s="1"/>
  <c r="D218" i="9"/>
  <c r="D213" i="9" s="1"/>
  <c r="E218" i="9"/>
  <c r="E213" i="9" s="1"/>
  <c r="C218" i="9"/>
  <c r="C213" i="9" s="1"/>
  <c r="E192" i="9"/>
  <c r="D192" i="9"/>
  <c r="D196" i="9"/>
  <c r="D191" i="9" s="1"/>
  <c r="E196" i="9"/>
  <c r="C196" i="9"/>
  <c r="C192" i="9" s="1"/>
  <c r="D208" i="9"/>
  <c r="E208" i="9"/>
  <c r="C208" i="9"/>
  <c r="D175" i="9"/>
  <c r="E175" i="9"/>
  <c r="D167" i="9"/>
  <c r="E167" i="9"/>
  <c r="C167" i="9"/>
  <c r="D169" i="9"/>
  <c r="E169" i="9"/>
  <c r="C169" i="9"/>
  <c r="C175" i="9"/>
  <c r="D153" i="9"/>
  <c r="D152" i="9" s="1"/>
  <c r="E153" i="9"/>
  <c r="C153" i="9"/>
  <c r="D157" i="9"/>
  <c r="E157" i="9"/>
  <c r="C157" i="9"/>
  <c r="D163" i="9"/>
  <c r="E163" i="9"/>
  <c r="C163" i="9"/>
  <c r="D124" i="9"/>
  <c r="D123" i="9" s="1"/>
  <c r="E124" i="9"/>
  <c r="E123" i="9" s="1"/>
  <c r="C124" i="9"/>
  <c r="D128" i="9"/>
  <c r="E128" i="9"/>
  <c r="C128" i="9"/>
  <c r="D143" i="9"/>
  <c r="E143" i="9"/>
  <c r="C143" i="9"/>
  <c r="E32" i="9"/>
  <c r="E31" i="9" s="1"/>
  <c r="D33" i="9"/>
  <c r="D32" i="9" s="1"/>
  <c r="D31" i="9" s="1"/>
  <c r="E33" i="9"/>
  <c r="C33" i="9"/>
  <c r="C32" i="9" s="1"/>
  <c r="C31" i="9" s="1"/>
  <c r="C38" i="9"/>
  <c r="C42" i="9"/>
  <c r="D23" i="9"/>
  <c r="D22" i="9" s="1"/>
  <c r="D21" i="9" s="1"/>
  <c r="E23" i="9"/>
  <c r="E22" i="9" s="1"/>
  <c r="E21" i="9" s="1"/>
  <c r="C23" i="9"/>
  <c r="C22" i="9" s="1"/>
  <c r="C21" i="9" s="1"/>
  <c r="D121" i="9" l="1"/>
  <c r="C123" i="9"/>
  <c r="E152" i="9"/>
  <c r="E37" i="9"/>
  <c r="E36" i="9" s="1"/>
  <c r="D122" i="9"/>
  <c r="C37" i="9"/>
  <c r="C36" i="9" s="1"/>
  <c r="C191" i="9"/>
  <c r="E191" i="9"/>
  <c r="E121" i="9" s="1"/>
  <c r="D37" i="9"/>
  <c r="D36" i="9" s="1"/>
  <c r="D63" i="9"/>
  <c r="E63" i="9"/>
  <c r="C63" i="9"/>
  <c r="E35" i="9"/>
  <c r="D30" i="9"/>
  <c r="E30" i="9"/>
  <c r="C30" i="9"/>
  <c r="D25" i="9"/>
  <c r="E25" i="9"/>
  <c r="C25" i="9"/>
  <c r="D20" i="9"/>
  <c r="E20" i="9"/>
  <c r="C20" i="9"/>
  <c r="C18" i="9"/>
  <c r="D14" i="9"/>
  <c r="E14" i="9"/>
  <c r="C14" i="9"/>
  <c r="D10" i="9"/>
  <c r="E10" i="9"/>
  <c r="C10" i="9"/>
  <c r="E122" i="9" l="1"/>
  <c r="D9" i="9"/>
  <c r="D7" i="9" s="1"/>
  <c r="C122" i="9"/>
  <c r="C121" i="9"/>
  <c r="C35" i="9"/>
  <c r="D35" i="9"/>
  <c r="D6" i="9" s="1"/>
  <c r="D5" i="9" s="1"/>
  <c r="D4" i="9" s="1"/>
  <c r="D3" i="9" s="1"/>
  <c r="C9" i="9"/>
  <c r="C7" i="9" s="1"/>
  <c r="E9" i="9"/>
  <c r="E7" i="9" s="1"/>
  <c r="E6" i="9" s="1"/>
  <c r="E5" i="9" s="1"/>
  <c r="E4" i="9" s="1"/>
  <c r="E3" i="9" s="1"/>
  <c r="C6" i="9" l="1"/>
  <c r="C5" i="9" s="1"/>
  <c r="C4" i="9" s="1"/>
  <c r="C3" i="9" s="1"/>
</calcChain>
</file>

<file path=xl/sharedStrings.xml><?xml version="1.0" encoding="utf-8"?>
<sst xmlns="http://schemas.openxmlformats.org/spreadsheetml/2006/main" count="447" uniqueCount="109">
  <si>
    <t>Opći prihodi i primici</t>
  </si>
  <si>
    <t>A621003</t>
  </si>
  <si>
    <t>REDOVNA DJELATNOST SVEUČILIŠTA U OSIJEKU</t>
  </si>
  <si>
    <t>A621038</t>
  </si>
  <si>
    <t>PROGRAMI VJEŽBAONICA VISOKIH UČILIŠTA</t>
  </si>
  <si>
    <t>A621180</t>
  </si>
  <si>
    <t>REKTORSKI ZBOR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</si>
  <si>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</si>
  <si>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</si>
  <si>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</si>
  <si>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</si>
  <si>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</si>
  <si>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</si>
  <si>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</si>
  <si>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</si>
  <si>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</si>
  <si>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</si>
  <si>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</si>
  <si>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</si>
  <si>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A679090</t>
  </si>
  <si>
    <t>REDOVNA DJELATNOST SVEUČILIŠTA U OSIJEKU (IZ EVIDENCIJSKIH PRIHODA)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</si>
  <si>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</si>
  <si>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</si>
  <si>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</si>
  <si>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</si>
  <si>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</si>
  <si>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</si>
  <si>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</si>
  <si>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</si>
  <si>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</si>
  <si>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/>
  </si>
  <si>
    <t>EUR</t>
  </si>
  <si>
    <t>Ukupni rezultat</t>
  </si>
  <si>
    <t>080</t>
  </si>
  <si>
    <t>MINISTARSTVO ZNANOSTI I OBRAZOVANJA</t>
  </si>
  <si>
    <t>11</t>
  </si>
  <si>
    <t>0942</t>
  </si>
  <si>
    <t>Drugi stupanj visoke naobrazbe</t>
  </si>
  <si>
    <t>52</t>
  </si>
  <si>
    <t>3705</t>
  </si>
  <si>
    <t>VISOKO OBRAZOVANJE</t>
  </si>
  <si>
    <t>08006</t>
  </si>
  <si>
    <t>Sveučilišta i veleučilišta u Republici Hrvatskoj</t>
  </si>
  <si>
    <t>61</t>
  </si>
  <si>
    <t>Ostali rashodi za zaposlene</t>
  </si>
  <si>
    <t>Dodatna ulaganja na građevinskim objektima</t>
  </si>
  <si>
    <t>Naknade troškova osobama izvan radnog odnosa</t>
  </si>
  <si>
    <t>Ostali nespomenuti rashodi poslovanja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</si>
  <si>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</si>
  <si>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</si>
  <si>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</si>
  <si>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</si>
  <si>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</si>
  <si>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</si>
  <si>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</si>
  <si>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</si>
  <si>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</si>
  <si>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</si>
  <si>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</si>
  <si>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</si>
  <si>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</si>
  <si>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Ostali rashodi</t>
  </si>
  <si>
    <t>381</t>
  </si>
  <si>
    <t>Tekuće donacije</t>
  </si>
  <si>
    <t>Rashodi za dodatna ulaganja na nefinancijskoj imovini</t>
  </si>
  <si>
    <t>451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</si>
  <si>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</si>
  <si>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</si>
  <si>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</si>
  <si>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</si>
  <si>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</si>
  <si>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</si>
  <si>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</si>
  <si>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</si>
  <si>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</si>
  <si>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neproizvedene dugotrajne imovine</t>
  </si>
  <si>
    <t>412</t>
  </si>
  <si>
    <t>Nematerijalna imovina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</si>
  <si>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</si>
  <si>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</si>
  <si>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</si>
  <si>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</si>
  <si>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</si>
  <si>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</si>
  <si>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</si>
  <si>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</si>
  <si>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</si>
  <si>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Pomoći dane u inozemstvo i unutar općeg proračuna</t>
  </si>
  <si>
    <t>362</t>
  </si>
  <si>
    <t>Pomoći međunarodnim organizacijama te institucijama i tijelima EU</t>
  </si>
  <si>
    <t>369</t>
  </si>
  <si>
    <t>Prijenosi između proračunskih korisnika istog proračuna</t>
  </si>
  <si>
    <t>342</t>
  </si>
  <si>
    <t>Kamate za primljene kredite i zajmove</t>
  </si>
  <si>
    <t>383</t>
  </si>
  <si>
    <t>Kazne, penali i naknade štete</t>
  </si>
  <si>
    <t>411</t>
  </si>
  <si>
    <t>Materijalna imovina - prirodna bogatstva</t>
  </si>
  <si>
    <t>423</t>
  </si>
  <si>
    <t>Prijevozna sredstva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</si>
  <si>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</si>
  <si>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</si>
  <si>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</si>
  <si>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Plan 2023.</t>
  </si>
  <si>
    <t>Novi plan 2023.</t>
  </si>
  <si>
    <t>IZMJENE I DOPUNE FINANCIJSKOG PLANA 2023.- SVEUČILIŠTE JOSIPA JURJA STROSSMAYERA U OSIJEKU</t>
  </si>
  <si>
    <t>Povećanje/ Smanjenje</t>
  </si>
  <si>
    <t>A621183</t>
  </si>
  <si>
    <t>STIPENDIJE I ŠKOLARINE ZA DOKTORSKI STUDIJ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</si>
</sst>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\ #,##0"/>
    <numFmt numFmtId="165" formatCode="#,##0.00;\-\ #,##0.00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0" fontId="15" fillId="28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0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4" fillId="28" borderId="0"/>
    <xf numFmtId="4" fontId="24" fillId="5" borderId="4" applyNumberFormat="0" applyProtection="0">
      <alignment vertical="center"/>
    </xf>
    <xf numFmtId="0" fontId="17" fillId="23" borderId="5" applyNumberFormat="0" applyProtection="0">
      <alignment horizontal="left" vertical="top" indent="1"/>
    </xf>
    <xf numFmtId="4" fontId="12" fillId="51" borderId="4" applyNumberFormat="0" applyProtection="0">
      <alignment horizontal="right" vertical="center"/>
    </xf>
    <xf numFmtId="4" fontId="12" fillId="52" borderId="4" applyNumberFormat="0" applyProtection="0">
      <alignment horizontal="right" vertical="center"/>
    </xf>
    <xf numFmtId="4" fontId="12" fillId="53" borderId="6" applyNumberFormat="0" applyProtection="0">
      <alignment horizontal="right" vertical="center"/>
    </xf>
    <xf numFmtId="4" fontId="12" fillId="32" borderId="4" applyNumberFormat="0" applyProtection="0">
      <alignment horizontal="right" vertical="center"/>
    </xf>
    <xf numFmtId="4" fontId="12" fillId="54" borderId="4" applyNumberFormat="0" applyProtection="0">
      <alignment horizontal="right" vertical="center"/>
    </xf>
    <xf numFmtId="4" fontId="12" fillId="55" borderId="4" applyNumberFormat="0" applyProtection="0">
      <alignment horizontal="right" vertical="center"/>
    </xf>
    <xf numFmtId="4" fontId="12" fillId="30" borderId="4" applyNumberFormat="0" applyProtection="0">
      <alignment horizontal="right" vertical="center"/>
    </xf>
    <xf numFmtId="4" fontId="12" fillId="29" borderId="4" applyNumberFormat="0" applyProtection="0">
      <alignment horizontal="right" vertical="center"/>
    </xf>
    <xf numFmtId="4" fontId="12" fillId="56" borderId="4" applyNumberFormat="0" applyProtection="0">
      <alignment horizontal="right" vertical="center"/>
    </xf>
    <xf numFmtId="4" fontId="12" fillId="57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12" fillId="26" borderId="6" applyNumberFormat="0" applyProtection="0">
      <alignment horizontal="left" vertical="center" indent="1"/>
    </xf>
    <xf numFmtId="4" fontId="12" fillId="22" borderId="6" applyNumberFormat="0" applyProtection="0">
      <alignment horizontal="left" vertical="center" indent="1"/>
    </xf>
    <xf numFmtId="0" fontId="12" fillId="31" borderId="5" applyNumberFormat="0" applyProtection="0">
      <alignment horizontal="left" vertical="top" indent="1"/>
    </xf>
    <xf numFmtId="0" fontId="12" fillId="22" borderId="5" applyNumberFormat="0" applyProtection="0">
      <alignment horizontal="left" vertical="top" indent="1"/>
    </xf>
    <xf numFmtId="0" fontId="12" fillId="2" borderId="5" applyNumberFormat="0" applyProtection="0">
      <alignment horizontal="left" vertical="top" indent="1"/>
    </xf>
    <xf numFmtId="0" fontId="12" fillId="26" borderId="5" applyNumberFormat="0" applyProtection="0">
      <alignment horizontal="left" vertical="top" indent="1"/>
    </xf>
    <xf numFmtId="0" fontId="12" fillId="58" borderId="7" applyNumberFormat="0">
      <protection locked="0"/>
    </xf>
    <xf numFmtId="0" fontId="16" fillId="31" borderId="8" applyBorder="0"/>
    <xf numFmtId="4" fontId="13" fillId="59" borderId="5" applyNumberFormat="0" applyProtection="0">
      <alignment vertical="center"/>
    </xf>
    <xf numFmtId="4" fontId="24" fillId="20" borderId="3" applyNumberFormat="0" applyProtection="0">
      <alignment vertical="center"/>
    </xf>
    <xf numFmtId="4" fontId="13" fillId="24" borderId="5" applyNumberFormat="0" applyProtection="0">
      <alignment horizontal="left" vertical="center" indent="1"/>
    </xf>
    <xf numFmtId="0" fontId="13" fillId="59" borderId="5" applyNumberFormat="0" applyProtection="0">
      <alignment horizontal="left" vertical="top" indent="1"/>
    </xf>
    <xf numFmtId="4" fontId="24" fillId="60" borderId="4" applyNumberFormat="0" applyProtection="0">
      <alignment horizontal="right" vertical="center"/>
    </xf>
    <xf numFmtId="0" fontId="13" fillId="22" borderId="5" applyNumberFormat="0" applyProtection="0">
      <alignment horizontal="left" vertical="top" indent="1"/>
    </xf>
    <xf numFmtId="4" fontId="18" fillId="61" borderId="6" applyNumberFormat="0" applyProtection="0">
      <alignment horizontal="left" vertical="center" indent="1"/>
    </xf>
    <xf numFmtId="0" fontId="12" fillId="62" borderId="3"/>
    <xf numFmtId="4" fontId="19" fillId="58" borderId="4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42">
    <xf numFmtId="0" fontId="0" fillId="0" borderId="0" xfId="0"/>
    <xf numFmtId="0" fontId="15" fillId="28" borderId="0" xfId="51"/>
    <xf numFmtId="0" fontId="29" fillId="28" borderId="0" xfId="51" applyFont="1"/>
    <xf numFmtId="0" fontId="27" fillId="0" borderId="0" xfId="0" applyFont="1"/>
    <xf numFmtId="3" fontId="29" fillId="23" borderId="3" xfId="45" applyNumberFormat="1" applyFont="1" applyBorder="1">
      <alignment vertical="center"/>
    </xf>
    <xf numFmtId="3" fontId="29" fillId="63" borderId="3" xfId="45" applyNumberFormat="1" applyFont="1" applyFill="1" applyBorder="1">
      <alignment vertical="center"/>
    </xf>
    <xf numFmtId="4" fontId="0" fillId="0" borderId="3" xfId="0" applyNumberFormat="1" applyBorder="1"/>
    <xf numFmtId="3" fontId="29" fillId="63" borderId="3" xfId="50" applyNumberFormat="1" applyFont="1" applyFill="1" applyBorder="1">
      <alignment horizontal="right" vertical="center"/>
    </xf>
    <xf numFmtId="4" fontId="29" fillId="63" borderId="3" xfId="50" applyNumberFormat="1" applyFont="1" applyFill="1" applyBorder="1">
      <alignment horizontal="right" vertical="center"/>
    </xf>
    <xf numFmtId="0" fontId="30" fillId="64" borderId="3" xfId="0" applyFont="1" applyFill="1" applyBorder="1" applyAlignment="1">
      <alignment horizontal="center" vertical="center"/>
    </xf>
    <xf numFmtId="0" fontId="30" fillId="64" borderId="3" xfId="0" applyFont="1" applyFill="1" applyBorder="1" applyAlignment="1">
      <alignment vertical="center"/>
    </xf>
    <xf numFmtId="0" fontId="28" fillId="27" borderId="3" xfId="42" quotePrefix="1" applyNumberFormat="1" applyFont="1" applyFill="1" applyBorder="1" applyAlignment="1">
      <alignment horizontal="left" vertical="center" wrapText="1" indent="1"/>
    </xf>
    <xf numFmtId="0" fontId="12" fillId="21" borderId="3" xfId="41" quotePrefix="1" applyBorder="1">
      <alignment vertical="center"/>
    </xf>
    <xf numFmtId="0" fontId="29" fillId="22" borderId="3" xfId="43" quotePrefix="1" applyNumberFormat="1" applyFont="1" applyBorder="1">
      <alignment horizontal="right" vertical="center"/>
    </xf>
    <xf numFmtId="0" fontId="12" fillId="5" borderId="3" xfId="44" quotePrefix="1" applyNumberFormat="1" applyBorder="1">
      <alignment horizontal="left" vertical="center" indent="1"/>
    </xf>
    <xf numFmtId="3" fontId="28" fillId="23" borderId="3" xfId="45" applyNumberFormat="1" applyFont="1" applyBorder="1">
      <alignment vertical="center"/>
    </xf>
    <xf numFmtId="0" fontId="12" fillId="24" borderId="3" xfId="46" quotePrefix="1" applyBorder="1" applyAlignment="1">
      <alignment horizontal="left" vertical="center" indent="2"/>
    </xf>
    <xf numFmtId="0" fontId="12" fillId="24" borderId="3" xfId="46" quotePrefix="1" applyBorder="1">
      <alignment horizontal="left" vertical="center" indent="1"/>
    </xf>
    <xf numFmtId="0" fontId="12" fillId="25" borderId="3" xfId="47" quotePrefix="1" applyBorder="1" applyAlignment="1">
      <alignment horizontal="left" vertical="center" indent="3"/>
    </xf>
    <xf numFmtId="0" fontId="12" fillId="25" borderId="3" xfId="47" quotePrefix="1" applyBorder="1">
      <alignment horizontal="left" vertical="center" indent="1"/>
    </xf>
    <xf numFmtId="0" fontId="12" fillId="2" borderId="3" xfId="48" quotePrefix="1" applyBorder="1" applyAlignment="1">
      <alignment horizontal="left" vertical="center" wrapText="1" indent="4"/>
    </xf>
    <xf numFmtId="0" fontId="12" fillId="2" borderId="3" xfId="48" quotePrefix="1" applyBorder="1">
      <alignment horizontal="left" vertical="center" wrapText="1" indent="1"/>
    </xf>
    <xf numFmtId="0" fontId="25" fillId="26" borderId="3" xfId="49" quotePrefix="1" applyFont="1" applyBorder="1" applyAlignment="1">
      <alignment horizontal="left" vertical="center" indent="5"/>
    </xf>
    <xf numFmtId="0" fontId="25" fillId="26" borderId="3" xfId="49" quotePrefix="1" applyFont="1" applyBorder="1">
      <alignment horizontal="left" vertical="center" indent="1"/>
    </xf>
    <xf numFmtId="0" fontId="12" fillId="26" borderId="3" xfId="49" quotePrefix="1" applyFont="1" applyBorder="1" applyAlignment="1">
      <alignment horizontal="left" vertical="center" indent="6"/>
    </xf>
    <xf numFmtId="0" fontId="12" fillId="26" borderId="3" xfId="49" quotePrefix="1" applyFont="1" applyBorder="1">
      <alignment horizontal="left" vertical="center" indent="1"/>
    </xf>
    <xf numFmtId="4" fontId="29" fillId="63" borderId="3" xfId="45" applyNumberFormat="1" applyFont="1" applyFill="1" applyBorder="1">
      <alignment vertical="center"/>
    </xf>
    <xf numFmtId="0" fontId="12" fillId="26" borderId="3" xfId="49" quotePrefix="1" applyFont="1" applyBorder="1" applyAlignment="1">
      <alignment horizontal="left" vertical="center" indent="7"/>
    </xf>
    <xf numFmtId="0" fontId="12" fillId="26" borderId="3" xfId="49" quotePrefix="1" applyFont="1" applyBorder="1" applyAlignment="1">
      <alignment horizontal="left" vertical="center" indent="8"/>
    </xf>
    <xf numFmtId="0" fontId="12" fillId="26" borderId="3" xfId="49" quotePrefix="1" applyFont="1" applyBorder="1" applyAlignment="1">
      <alignment horizontal="left" vertical="center" indent="9"/>
    </xf>
    <xf numFmtId="0" fontId="12" fillId="26" borderId="3" xfId="49" quotePrefix="1" applyBorder="1" applyAlignment="1">
      <alignment horizontal="left" vertical="center" indent="6"/>
    </xf>
    <xf numFmtId="0" fontId="12" fillId="26" borderId="3" xfId="49" quotePrefix="1" applyBorder="1">
      <alignment horizontal="left" vertical="center" indent="1"/>
    </xf>
    <xf numFmtId="0" fontId="12" fillId="26" borderId="3" xfId="49" quotePrefix="1" applyBorder="1" applyAlignment="1">
      <alignment horizontal="left" vertical="center" indent="7"/>
    </xf>
    <xf numFmtId="0" fontId="12" fillId="26" borderId="3" xfId="49" quotePrefix="1" applyBorder="1" applyAlignment="1">
      <alignment horizontal="left" vertical="center" indent="8"/>
    </xf>
    <xf numFmtId="0" fontId="12" fillId="26" borderId="3" xfId="49" quotePrefix="1" applyBorder="1" applyAlignment="1">
      <alignment horizontal="left" vertical="center" indent="9"/>
    </xf>
    <xf numFmtId="3" fontId="29" fillId="0" borderId="3" xfId="50" applyNumberFormat="1" applyFont="1" applyBorder="1">
      <alignment horizontal="right" vertical="center"/>
    </xf>
    <xf numFmtId="4" fontId="29" fillId="0" borderId="3" xfId="50" applyNumberFormat="1" applyFont="1" applyBorder="1">
      <alignment horizontal="right" vertical="center"/>
    </xf>
    <xf numFmtId="165" fontId="29" fillId="63" borderId="3" xfId="50" applyNumberFormat="1" applyFont="1" applyFill="1" applyBorder="1">
      <alignment horizontal="right" vertical="center"/>
    </xf>
    <xf numFmtId="164" fontId="29" fillId="63" borderId="3" xfId="45" applyNumberFormat="1" applyFont="1" applyFill="1" applyBorder="1">
      <alignment vertical="center"/>
    </xf>
    <xf numFmtId="164" fontId="29" fillId="63" borderId="3" xfId="50" applyNumberFormat="1" applyFont="1" applyFill="1" applyBorder="1">
      <alignment horizontal="right" vertical="center"/>
    </xf>
    <xf numFmtId="0" fontId="26" fillId="21" borderId="3" xfId="41" quotePrefix="1" applyFont="1" applyBorder="1" applyAlignment="1">
      <alignment horizontal="center" vertical="center" wrapText="1"/>
    </xf>
    <xf numFmtId="4" fontId="31" fillId="0" borderId="3" xfId="0" applyNumberFormat="1" applyFont="1" applyBorder="1"/>
  </cellXfs>
  <cellStyles count="106">
    <cellStyle name="Accent1 - 20%" xfId="52"/>
    <cellStyle name="Accent1 - 40%" xfId="53"/>
    <cellStyle name="Accent1 - 60%" xfId="54"/>
    <cellStyle name="Accent2 - 20%" xfId="55"/>
    <cellStyle name="Accent2 - 40%" xfId="56"/>
    <cellStyle name="Accent2 - 60%" xfId="57"/>
    <cellStyle name="Accent3 - 20%" xfId="58"/>
    <cellStyle name="Accent3 - 40%" xfId="59"/>
    <cellStyle name="Accent3 - 60%" xfId="60"/>
    <cellStyle name="Accent4 - 20%" xfId="61"/>
    <cellStyle name="Accent4 - 40%" xfId="62"/>
    <cellStyle name="Accent4 - 60%" xfId="63"/>
    <cellStyle name="Accent5 - 20%" xfId="64"/>
    <cellStyle name="Accent5 - 40%" xfId="65"/>
    <cellStyle name="Accent5 - 60%" xfId="66"/>
    <cellStyle name="Accent6 - 20%" xfId="67"/>
    <cellStyle name="Accent6 - 40%" xfId="68"/>
    <cellStyle name="Accent6 - 60%" xfId="69"/>
    <cellStyle name="Emphasis 1" xfId="70"/>
    <cellStyle name="Emphasis 2" xfId="71"/>
    <cellStyle name="Emphasis 3" xfId="72"/>
    <cellStyle name="Normal" xfId="0" builtinId="0"/>
    <cellStyle name="Normal 2" xfId="3"/>
    <cellStyle name="Normal 2 2" xfId="73"/>
    <cellStyle name="Normal 3" xfId="51"/>
    <cellStyle name="SAPBEXaggData" xfId="5"/>
    <cellStyle name="SAPBEXaggData 2" xfId="45"/>
    <cellStyle name="SAPBEXaggDataEmph" xfId="9"/>
    <cellStyle name="SAPBEXaggDataEmph 2" xfId="74"/>
    <cellStyle name="SAPBEXaggItem" xfId="10"/>
    <cellStyle name="SAPBEXaggItem 2" xfId="44"/>
    <cellStyle name="SAPBEXaggItemX" xfId="11"/>
    <cellStyle name="SAPBEXaggItemX 2" xfId="75"/>
    <cellStyle name="SAPBEXchaText" xfId="1"/>
    <cellStyle name="SAPBEXchaText 2" xfId="41"/>
    <cellStyle name="SAPBEXexcBad7" xfId="12"/>
    <cellStyle name="SAPBEXexcBad7 2" xfId="76"/>
    <cellStyle name="SAPBEXexcBad8" xfId="13"/>
    <cellStyle name="SAPBEXexcBad8 2" xfId="77"/>
    <cellStyle name="SAPBEXexcBad9" xfId="14"/>
    <cellStyle name="SAPBEXexcBad9 2" xfId="78"/>
    <cellStyle name="SAPBEXexcCritical4" xfId="15"/>
    <cellStyle name="SAPBEXexcCritical4 2" xfId="79"/>
    <cellStyle name="SAPBEXexcCritical5" xfId="16"/>
    <cellStyle name="SAPBEXexcCritical5 2" xfId="80"/>
    <cellStyle name="SAPBEXexcCritical6" xfId="17"/>
    <cellStyle name="SAPBEXexcCritical6 2" xfId="81"/>
    <cellStyle name="SAPBEXexcGood1" xfId="18"/>
    <cellStyle name="SAPBEXexcGood1 2" xfId="82"/>
    <cellStyle name="SAPBEXexcGood2" xfId="19"/>
    <cellStyle name="SAPBEXexcGood2 2" xfId="83"/>
    <cellStyle name="SAPBEXexcGood3" xfId="20"/>
    <cellStyle name="SAPBEXexcGood3 2" xfId="84"/>
    <cellStyle name="SAPBEXfilterDrill" xfId="21"/>
    <cellStyle name="SAPBEXfilterDrill 2" xfId="85"/>
    <cellStyle name="SAPBEXfilterItem" xfId="22"/>
    <cellStyle name="SAPBEXfilterItem 2" xfId="86"/>
    <cellStyle name="SAPBEXfilterText" xfId="23"/>
    <cellStyle name="SAPBEXfilterText 2" xfId="87"/>
    <cellStyle name="SAPBEXformats" xfId="24"/>
    <cellStyle name="SAPBEXformats 2" xfId="43"/>
    <cellStyle name="SAPBEXheaderItem" xfId="25"/>
    <cellStyle name="SAPBEXheaderItem 2" xfId="88"/>
    <cellStyle name="SAPBEXheaderText" xfId="26"/>
    <cellStyle name="SAPBEXheaderText 2" xfId="89"/>
    <cellStyle name="SAPBEXHLevel0" xfId="27"/>
    <cellStyle name="SAPBEXHLevel0 2" xfId="46"/>
    <cellStyle name="SAPBEXHLevel0X" xfId="28"/>
    <cellStyle name="SAPBEXHLevel0X 2" xfId="90"/>
    <cellStyle name="SAPBEXHLevel1" xfId="4"/>
    <cellStyle name="SAPBEXHLevel1 2" xfId="47"/>
    <cellStyle name="SAPBEXHLevel1X" xfId="29"/>
    <cellStyle name="SAPBEXHLevel1X 2" xfId="91"/>
    <cellStyle name="SAPBEXHLevel2" xfId="6"/>
    <cellStyle name="SAPBEXHLevel2 2" xfId="48"/>
    <cellStyle name="SAPBEXHLevel2X" xfId="30"/>
    <cellStyle name="SAPBEXHLevel2X 2" xfId="92"/>
    <cellStyle name="SAPBEXHLevel3" xfId="7"/>
    <cellStyle name="SAPBEXHLevel3 2" xfId="49"/>
    <cellStyle name="SAPBEXHLevel3X" xfId="31"/>
    <cellStyle name="SAPBEXHLevel3X 2" xfId="93"/>
    <cellStyle name="SAPBEXinputData" xfId="32"/>
    <cellStyle name="SAPBEXinputData 2" xfId="94"/>
    <cellStyle name="SAPBEXItemHeader" xfId="95"/>
    <cellStyle name="SAPBEXresData" xfId="33"/>
    <cellStyle name="SAPBEXresData 2" xfId="96"/>
    <cellStyle name="SAPBEXresDataEmph" xfId="34"/>
    <cellStyle name="SAPBEXresDataEmph 2" xfId="97"/>
    <cellStyle name="SAPBEXresItem" xfId="35"/>
    <cellStyle name="SAPBEXresItem 2" xfId="98"/>
    <cellStyle name="SAPBEXresItemX" xfId="36"/>
    <cellStyle name="SAPBEXresItemX 2" xfId="99"/>
    <cellStyle name="SAPBEXstdData" xfId="8"/>
    <cellStyle name="SAPBEXstdData 2" xfId="50"/>
    <cellStyle name="SAPBEXstdDataEmph" xfId="37"/>
    <cellStyle name="SAPBEXstdDataEmph 2" xfId="100"/>
    <cellStyle name="SAPBEXstdItem" xfId="2"/>
    <cellStyle name="SAPBEXstdItem 2" xfId="42"/>
    <cellStyle name="SAPBEXstdItemX" xfId="38"/>
    <cellStyle name="SAPBEXstdItemX 2" xfId="101"/>
    <cellStyle name="SAPBEXtitle" xfId="39"/>
    <cellStyle name="SAPBEXtitle 2" xfId="102"/>
    <cellStyle name="SAPBEXunassignedItem" xfId="103"/>
    <cellStyle name="SAPBEXundefined" xfId="40"/>
    <cellStyle name="SAPBEXundefined 2" xfId="104"/>
    <cellStyle name="Sheet Title" xfId="10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4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 x14ac:dyDescent="0.25"/>
  <cols>
    <col min="1" max="1" width="17.28515625" customWidth="1"/>
    <col min="2" max="2" width="40.85546875" customWidth="1"/>
    <col min="3" max="5" width="13.42578125" style="3" customWidth="1"/>
  </cols>
  <sheetData>
    <row r="1" spans="1:5" ht="33.75" customHeight="1" x14ac:dyDescent="0.25">
      <c r="A1" s="40" t="s">
        <v>105</v>
      </c>
      <c r="B1" s="40"/>
      <c r="C1" s="11" t="s">
        <v>103</v>
      </c>
      <c r="D1" s="11" t="s">
        <v>106</v>
      </c>
      <c r="E1" s="11" t="s">
        <v>104</v>
      </c>
    </row>
    <row r="2" spans="1:5" x14ac:dyDescent="0.25">
      <c r="A2" s="12" t="s">
        <v>48</v>
      </c>
      <c r="B2" s="12" t="s">
        <v>30</v>
      </c>
      <c r="C2" s="13" t="s">
        <v>31</v>
      </c>
      <c r="D2" s="13" t="s">
        <v>31</v>
      </c>
      <c r="E2" s="13" t="s">
        <v>31</v>
      </c>
    </row>
    <row r="3" spans="1:5" x14ac:dyDescent="0.25">
      <c r="A3" s="14" t="s">
        <v>32</v>
      </c>
      <c r="B3" s="14" t="s">
        <v>30</v>
      </c>
      <c r="C3" s="15">
        <f>C4</f>
        <v>3338077</v>
      </c>
      <c r="D3" s="15">
        <f t="shared" ref="D3:E5" si="0">D4</f>
        <v>218849</v>
      </c>
      <c r="E3" s="15">
        <f t="shared" si="0"/>
        <v>3556926</v>
      </c>
    </row>
    <row r="4" spans="1:5" x14ac:dyDescent="0.25">
      <c r="A4" s="16" t="s">
        <v>33</v>
      </c>
      <c r="B4" s="17" t="s">
        <v>34</v>
      </c>
      <c r="C4" s="4">
        <f>C5</f>
        <v>3338077</v>
      </c>
      <c r="D4" s="4">
        <f t="shared" si="0"/>
        <v>218849</v>
      </c>
      <c r="E4" s="4">
        <f t="shared" si="0"/>
        <v>3556926</v>
      </c>
    </row>
    <row r="5" spans="1:5" x14ac:dyDescent="0.25">
      <c r="A5" s="18" t="s">
        <v>41</v>
      </c>
      <c r="B5" s="19" t="s">
        <v>42</v>
      </c>
      <c r="C5" s="4">
        <f>C6</f>
        <v>3338077</v>
      </c>
      <c r="D5" s="4">
        <f t="shared" si="0"/>
        <v>218849</v>
      </c>
      <c r="E5" s="4">
        <f t="shared" si="0"/>
        <v>3556926</v>
      </c>
    </row>
    <row r="6" spans="1:5" x14ac:dyDescent="0.25">
      <c r="A6" s="20" t="s">
        <v>39</v>
      </c>
      <c r="B6" s="21" t="s">
        <v>40</v>
      </c>
      <c r="C6" s="4">
        <f>C7+C20+C25+C30+C35+C63+C121</f>
        <v>3338077</v>
      </c>
      <c r="D6" s="4">
        <f t="shared" ref="D6:E6" si="1">D7+D20+D25+D30+D35+D63+D121</f>
        <v>218849</v>
      </c>
      <c r="E6" s="4">
        <f t="shared" si="1"/>
        <v>3556926</v>
      </c>
    </row>
    <row r="7" spans="1:5" x14ac:dyDescent="0.25">
      <c r="A7" s="22" t="s">
        <v>1</v>
      </c>
      <c r="B7" s="23" t="s">
        <v>2</v>
      </c>
      <c r="C7" s="4">
        <f>C9</f>
        <v>2732806</v>
      </c>
      <c r="D7" s="4">
        <f>D9</f>
        <v>-64046</v>
      </c>
      <c r="E7" s="4">
        <f t="shared" ref="E7" si="2">E9</f>
        <v>2668760</v>
      </c>
    </row>
    <row r="8" spans="1:5" x14ac:dyDescent="0.25">
      <c r="A8" s="24" t="s">
        <v>36</v>
      </c>
      <c r="B8" s="25" t="s">
        <v>37</v>
      </c>
      <c r="C8" s="5"/>
      <c r="D8" s="5"/>
      <c r="E8" s="26"/>
    </row>
    <row r="9" spans="1:5" x14ac:dyDescent="0.25">
      <c r="A9" s="27" t="s">
        <v>35</v>
      </c>
      <c r="B9" s="25" t="s">
        <v>0</v>
      </c>
      <c r="C9" s="5">
        <f>C10+C14+C18</f>
        <v>2732806</v>
      </c>
      <c r="D9" s="5">
        <f t="shared" ref="D9:E9" si="3">D10+D14+D18</f>
        <v>-64046</v>
      </c>
      <c r="E9" s="5">
        <f t="shared" si="3"/>
        <v>2668760</v>
      </c>
    </row>
    <row r="10" spans="1:5" x14ac:dyDescent="0.25">
      <c r="A10" s="28" t="s">
        <v>17</v>
      </c>
      <c r="B10" s="25" t="s">
        <v>49</v>
      </c>
      <c r="C10" s="5">
        <f>C11+C12+C13</f>
        <v>2666809</v>
      </c>
      <c r="D10" s="5">
        <f t="shared" ref="D10:E10" si="4">D11+D12+D13</f>
        <v>-72118</v>
      </c>
      <c r="E10" s="5">
        <f t="shared" si="4"/>
        <v>2594691</v>
      </c>
    </row>
    <row r="11" spans="1:5" x14ac:dyDescent="0.25">
      <c r="A11" s="29" t="s">
        <v>50</v>
      </c>
      <c r="B11" s="25" t="s">
        <v>51</v>
      </c>
      <c r="C11" s="7">
        <v>2233854</v>
      </c>
      <c r="D11" s="7">
        <v>-75179</v>
      </c>
      <c r="E11" s="8">
        <v>2158675</v>
      </c>
    </row>
    <row r="12" spans="1:5" x14ac:dyDescent="0.25">
      <c r="A12" s="29" t="s">
        <v>52</v>
      </c>
      <c r="B12" s="25" t="s">
        <v>44</v>
      </c>
      <c r="C12" s="7">
        <v>67549</v>
      </c>
      <c r="D12" s="7">
        <v>15069</v>
      </c>
      <c r="E12" s="8">
        <v>82618</v>
      </c>
    </row>
    <row r="13" spans="1:5" x14ac:dyDescent="0.25">
      <c r="A13" s="29" t="s">
        <v>53</v>
      </c>
      <c r="B13" s="25" t="s">
        <v>54</v>
      </c>
      <c r="C13" s="7">
        <v>365406</v>
      </c>
      <c r="D13" s="7">
        <v>-12008</v>
      </c>
      <c r="E13" s="8">
        <v>353398</v>
      </c>
    </row>
    <row r="14" spans="1:5" x14ac:dyDescent="0.25">
      <c r="A14" s="28" t="s">
        <v>21</v>
      </c>
      <c r="B14" s="25" t="s">
        <v>55</v>
      </c>
      <c r="C14" s="5">
        <f>C15+C16+C17</f>
        <v>65997</v>
      </c>
      <c r="D14" s="5">
        <f t="shared" ref="D14:E14" si="5">D15+D16+D17</f>
        <v>8072</v>
      </c>
      <c r="E14" s="5">
        <f t="shared" si="5"/>
        <v>74069</v>
      </c>
    </row>
    <row r="15" spans="1:5" x14ac:dyDescent="0.25">
      <c r="A15" s="29" t="s">
        <v>56</v>
      </c>
      <c r="B15" s="25" t="s">
        <v>57</v>
      </c>
      <c r="C15" s="7">
        <v>57815</v>
      </c>
      <c r="D15" s="7">
        <v>6443</v>
      </c>
      <c r="E15" s="8">
        <v>64258</v>
      </c>
    </row>
    <row r="16" spans="1:5" x14ac:dyDescent="0.25">
      <c r="A16" s="29" t="s">
        <v>58</v>
      </c>
      <c r="B16" s="25" t="s">
        <v>59</v>
      </c>
      <c r="C16" s="7">
        <v>2866</v>
      </c>
      <c r="D16" s="7">
        <v>1952</v>
      </c>
      <c r="E16" s="7">
        <v>4818</v>
      </c>
    </row>
    <row r="17" spans="1:5" x14ac:dyDescent="0.25">
      <c r="A17" s="29" t="s">
        <v>60</v>
      </c>
      <c r="B17" s="25" t="s">
        <v>47</v>
      </c>
      <c r="C17" s="7">
        <v>5316</v>
      </c>
      <c r="D17" s="7">
        <v>-323</v>
      </c>
      <c r="E17" s="8">
        <v>4993</v>
      </c>
    </row>
    <row r="18" spans="1:5" x14ac:dyDescent="0.25">
      <c r="A18" s="28" t="s">
        <v>26</v>
      </c>
      <c r="B18" s="25" t="s">
        <v>61</v>
      </c>
      <c r="C18" s="5">
        <f>C19+D19+E19</f>
        <v>0</v>
      </c>
      <c r="D18" s="5"/>
      <c r="E18" s="5"/>
    </row>
    <row r="19" spans="1:5" x14ac:dyDescent="0.25">
      <c r="A19" s="29" t="s">
        <v>62</v>
      </c>
      <c r="B19" s="25" t="s">
        <v>63</v>
      </c>
      <c r="C19" s="7"/>
      <c r="D19" s="7"/>
      <c r="E19" s="7"/>
    </row>
    <row r="20" spans="1:5" x14ac:dyDescent="0.25">
      <c r="A20" s="22" t="s">
        <v>3</v>
      </c>
      <c r="B20" s="23" t="s">
        <v>4</v>
      </c>
      <c r="C20" s="4">
        <f>C22</f>
        <v>2358</v>
      </c>
      <c r="D20" s="4">
        <f t="shared" ref="D20:E20" si="6">D22</f>
        <v>2395</v>
      </c>
      <c r="E20" s="4">
        <f t="shared" si="6"/>
        <v>4753</v>
      </c>
    </row>
    <row r="21" spans="1:5" x14ac:dyDescent="0.25">
      <c r="A21" s="30" t="s">
        <v>36</v>
      </c>
      <c r="B21" s="31" t="s">
        <v>37</v>
      </c>
      <c r="C21" s="5">
        <f>C22</f>
        <v>2358</v>
      </c>
      <c r="D21" s="5">
        <f t="shared" ref="D21:E21" si="7">D22</f>
        <v>2395</v>
      </c>
      <c r="E21" s="5">
        <f t="shared" si="7"/>
        <v>4753</v>
      </c>
    </row>
    <row r="22" spans="1:5" x14ac:dyDescent="0.25">
      <c r="A22" s="32" t="s">
        <v>35</v>
      </c>
      <c r="B22" s="31" t="s">
        <v>0</v>
      </c>
      <c r="C22" s="5">
        <f>SUM(C23)</f>
        <v>2358</v>
      </c>
      <c r="D22" s="5">
        <f t="shared" ref="D22:E23" si="8">SUM(D23)</f>
        <v>2395</v>
      </c>
      <c r="E22" s="5">
        <f t="shared" si="8"/>
        <v>4753</v>
      </c>
    </row>
    <row r="23" spans="1:5" x14ac:dyDescent="0.25">
      <c r="A23" s="33" t="s">
        <v>21</v>
      </c>
      <c r="B23" s="31" t="s">
        <v>55</v>
      </c>
      <c r="C23" s="5">
        <f>SUM(C24)</f>
        <v>2358</v>
      </c>
      <c r="D23" s="5">
        <f t="shared" si="8"/>
        <v>2395</v>
      </c>
      <c r="E23" s="5">
        <f t="shared" si="8"/>
        <v>4753</v>
      </c>
    </row>
    <row r="24" spans="1:5" x14ac:dyDescent="0.25">
      <c r="A24" s="34" t="s">
        <v>58</v>
      </c>
      <c r="B24" s="31" t="s">
        <v>59</v>
      </c>
      <c r="C24" s="35">
        <v>2358</v>
      </c>
      <c r="D24" s="35">
        <v>2395</v>
      </c>
      <c r="E24" s="36">
        <v>4753</v>
      </c>
    </row>
    <row r="25" spans="1:5" x14ac:dyDescent="0.25">
      <c r="A25" s="22" t="s">
        <v>5</v>
      </c>
      <c r="B25" s="23" t="s">
        <v>6</v>
      </c>
      <c r="C25" s="4">
        <f>C27</f>
        <v>0</v>
      </c>
      <c r="D25" s="4">
        <f t="shared" ref="D25:E25" si="9">D27</f>
        <v>0</v>
      </c>
      <c r="E25" s="4">
        <f t="shared" si="9"/>
        <v>0</v>
      </c>
    </row>
    <row r="26" spans="1:5" x14ac:dyDescent="0.25">
      <c r="A26" s="30" t="s">
        <v>36</v>
      </c>
      <c r="B26" s="31" t="s">
        <v>37</v>
      </c>
      <c r="C26" s="5"/>
      <c r="D26" s="5"/>
      <c r="E26" s="5"/>
    </row>
    <row r="27" spans="1:5" x14ac:dyDescent="0.25">
      <c r="A27" s="32" t="s">
        <v>35</v>
      </c>
      <c r="B27" s="31" t="s">
        <v>0</v>
      </c>
      <c r="C27" s="5"/>
      <c r="D27" s="5"/>
      <c r="E27" s="5"/>
    </row>
    <row r="28" spans="1:5" x14ac:dyDescent="0.25">
      <c r="A28" s="33" t="s">
        <v>21</v>
      </c>
      <c r="B28" s="31" t="s">
        <v>55</v>
      </c>
      <c r="C28" s="5"/>
      <c r="D28" s="5"/>
      <c r="E28" s="5"/>
    </row>
    <row r="29" spans="1:5" x14ac:dyDescent="0.25">
      <c r="A29" s="34" t="s">
        <v>56</v>
      </c>
      <c r="B29" s="31" t="s">
        <v>57</v>
      </c>
      <c r="C29" s="7"/>
      <c r="D29" s="7"/>
      <c r="E29" s="7"/>
    </row>
    <row r="30" spans="1:5" x14ac:dyDescent="0.25">
      <c r="A30" s="9" t="s">
        <v>107</v>
      </c>
      <c r="B30" s="10" t="s">
        <v>108</v>
      </c>
      <c r="C30" s="4">
        <f>C32</f>
        <v>0</v>
      </c>
      <c r="D30" s="4">
        <f t="shared" ref="D30:E30" si="10">D32</f>
        <v>264</v>
      </c>
      <c r="E30" s="4">
        <f t="shared" si="10"/>
        <v>264</v>
      </c>
    </row>
    <row r="31" spans="1:5" x14ac:dyDescent="0.25">
      <c r="A31" s="30" t="s">
        <v>36</v>
      </c>
      <c r="B31" s="31" t="s">
        <v>37</v>
      </c>
      <c r="C31" s="5">
        <f>C32</f>
        <v>0</v>
      </c>
      <c r="D31" s="5">
        <f t="shared" ref="D31:E32" si="11">D32</f>
        <v>264</v>
      </c>
      <c r="E31" s="5">
        <f t="shared" si="11"/>
        <v>264</v>
      </c>
    </row>
    <row r="32" spans="1:5" x14ac:dyDescent="0.25">
      <c r="A32" s="32" t="s">
        <v>35</v>
      </c>
      <c r="B32" s="31" t="s">
        <v>0</v>
      </c>
      <c r="C32" s="5">
        <f>C33</f>
        <v>0</v>
      </c>
      <c r="D32" s="5">
        <f t="shared" si="11"/>
        <v>264</v>
      </c>
      <c r="E32" s="5">
        <f t="shared" si="11"/>
        <v>264</v>
      </c>
    </row>
    <row r="33" spans="1:5" x14ac:dyDescent="0.25">
      <c r="A33" s="33" t="s">
        <v>23</v>
      </c>
      <c r="B33" s="31" t="s">
        <v>66</v>
      </c>
      <c r="C33" s="5">
        <f>SUM(C34)</f>
        <v>0</v>
      </c>
      <c r="D33" s="5">
        <f t="shared" ref="D33:E33" si="12">SUM(D34)</f>
        <v>264</v>
      </c>
      <c r="E33" s="5">
        <f t="shared" si="12"/>
        <v>264</v>
      </c>
    </row>
    <row r="34" spans="1:5" x14ac:dyDescent="0.25">
      <c r="A34" s="34" t="s">
        <v>67</v>
      </c>
      <c r="B34" s="31" t="s">
        <v>68</v>
      </c>
      <c r="C34" s="7">
        <v>0</v>
      </c>
      <c r="D34" s="7">
        <v>264</v>
      </c>
      <c r="E34" s="8">
        <v>264</v>
      </c>
    </row>
    <row r="35" spans="1:5" x14ac:dyDescent="0.25">
      <c r="A35" s="22" t="s">
        <v>7</v>
      </c>
      <c r="B35" s="23" t="s">
        <v>8</v>
      </c>
      <c r="C35" s="4">
        <f>C37</f>
        <v>179009</v>
      </c>
      <c r="D35" s="4">
        <f t="shared" ref="D35:E35" si="13">D37</f>
        <v>-21637</v>
      </c>
      <c r="E35" s="4">
        <f t="shared" si="13"/>
        <v>157372</v>
      </c>
    </row>
    <row r="36" spans="1:5" x14ac:dyDescent="0.25">
      <c r="A36" s="30" t="s">
        <v>36</v>
      </c>
      <c r="B36" s="31" t="s">
        <v>37</v>
      </c>
      <c r="C36" s="5">
        <f>C37</f>
        <v>179009</v>
      </c>
      <c r="D36" s="5">
        <f t="shared" ref="D36:E36" si="14">D37</f>
        <v>-21637</v>
      </c>
      <c r="E36" s="5">
        <f t="shared" si="14"/>
        <v>157372</v>
      </c>
    </row>
    <row r="37" spans="1:5" x14ac:dyDescent="0.25">
      <c r="A37" s="32" t="s">
        <v>35</v>
      </c>
      <c r="B37" s="31" t="s">
        <v>0</v>
      </c>
      <c r="C37" s="5">
        <f>C38+C42</f>
        <v>179009</v>
      </c>
      <c r="D37" s="5">
        <f t="shared" ref="D37:E37" si="15">D38+D42</f>
        <v>-21637</v>
      </c>
      <c r="E37" s="5">
        <f t="shared" si="15"/>
        <v>157372</v>
      </c>
    </row>
    <row r="38" spans="1:5" x14ac:dyDescent="0.25">
      <c r="A38" s="33" t="s">
        <v>17</v>
      </c>
      <c r="B38" s="31" t="s">
        <v>49</v>
      </c>
      <c r="C38" s="5">
        <f>SUM(C39:C41)</f>
        <v>0</v>
      </c>
      <c r="D38" s="5">
        <f t="shared" ref="D38:E38" si="16">SUM(D39:D41)</f>
        <v>13565</v>
      </c>
      <c r="E38" s="5">
        <f t="shared" si="16"/>
        <v>13565</v>
      </c>
    </row>
    <row r="39" spans="1:5" x14ac:dyDescent="0.25">
      <c r="A39" s="34" t="s">
        <v>50</v>
      </c>
      <c r="B39" s="31" t="s">
        <v>51</v>
      </c>
      <c r="C39" s="41">
        <v>0</v>
      </c>
      <c r="D39" s="41">
        <v>11644</v>
      </c>
      <c r="E39" s="41">
        <v>11644</v>
      </c>
    </row>
    <row r="40" spans="1:5" x14ac:dyDescent="0.25">
      <c r="A40" s="34" t="s">
        <v>52</v>
      </c>
      <c r="B40" s="31" t="s">
        <v>44</v>
      </c>
      <c r="C40" s="7"/>
      <c r="D40" s="7"/>
      <c r="E40" s="7"/>
    </row>
    <row r="41" spans="1:5" x14ac:dyDescent="0.25">
      <c r="A41" s="34" t="s">
        <v>53</v>
      </c>
      <c r="B41" s="31" t="s">
        <v>54</v>
      </c>
      <c r="C41" s="6">
        <v>0</v>
      </c>
      <c r="D41" s="6">
        <v>1921</v>
      </c>
      <c r="E41" s="6">
        <v>1921</v>
      </c>
    </row>
    <row r="42" spans="1:5" x14ac:dyDescent="0.25">
      <c r="A42" s="33" t="s">
        <v>21</v>
      </c>
      <c r="B42" s="31" t="s">
        <v>55</v>
      </c>
      <c r="C42" s="5">
        <f>SUM(C43:C47)</f>
        <v>179009</v>
      </c>
      <c r="D42" s="5">
        <f t="shared" ref="D42:E42" si="17">SUM(D43:D47)</f>
        <v>-35202</v>
      </c>
      <c r="E42" s="5">
        <f t="shared" si="17"/>
        <v>143807</v>
      </c>
    </row>
    <row r="43" spans="1:5" x14ac:dyDescent="0.25">
      <c r="A43" s="34" t="s">
        <v>56</v>
      </c>
      <c r="B43" s="31" t="s">
        <v>57</v>
      </c>
      <c r="C43" s="7">
        <v>14657</v>
      </c>
      <c r="D43" s="7">
        <v>8063</v>
      </c>
      <c r="E43" s="7">
        <v>22720</v>
      </c>
    </row>
    <row r="44" spans="1:5" x14ac:dyDescent="0.25">
      <c r="A44" s="34" t="s">
        <v>69</v>
      </c>
      <c r="B44" s="31" t="s">
        <v>70</v>
      </c>
      <c r="C44" s="7">
        <v>71239</v>
      </c>
      <c r="D44" s="7">
        <v>-21635</v>
      </c>
      <c r="E44" s="8">
        <v>49604</v>
      </c>
    </row>
    <row r="45" spans="1:5" x14ac:dyDescent="0.25">
      <c r="A45" s="34" t="s">
        <v>58</v>
      </c>
      <c r="B45" s="31" t="s">
        <v>59</v>
      </c>
      <c r="C45" s="7">
        <v>84128</v>
      </c>
      <c r="D45" s="7">
        <v>-16102</v>
      </c>
      <c r="E45" s="8">
        <v>68026</v>
      </c>
    </row>
    <row r="46" spans="1:5" x14ac:dyDescent="0.25">
      <c r="A46" s="34" t="s">
        <v>71</v>
      </c>
      <c r="B46" s="31" t="s">
        <v>46</v>
      </c>
      <c r="C46" s="7">
        <v>6270</v>
      </c>
      <c r="D46" s="7">
        <v>-3097</v>
      </c>
      <c r="E46" s="7">
        <v>3173</v>
      </c>
    </row>
    <row r="47" spans="1:5" x14ac:dyDescent="0.25">
      <c r="A47" s="34" t="s">
        <v>60</v>
      </c>
      <c r="B47" s="31" t="s">
        <v>47</v>
      </c>
      <c r="C47" s="7">
        <v>2715</v>
      </c>
      <c r="D47" s="7">
        <v>-2431</v>
      </c>
      <c r="E47" s="8">
        <v>284</v>
      </c>
    </row>
    <row r="48" spans="1:5" x14ac:dyDescent="0.25">
      <c r="A48" s="33" t="s">
        <v>22</v>
      </c>
      <c r="B48" s="31" t="s">
        <v>72</v>
      </c>
      <c r="C48" s="5"/>
      <c r="D48" s="5"/>
      <c r="E48" s="5"/>
    </row>
    <row r="49" spans="1:5" x14ac:dyDescent="0.25">
      <c r="A49" s="34" t="s">
        <v>73</v>
      </c>
      <c r="B49" s="31" t="s">
        <v>74</v>
      </c>
      <c r="C49" s="7"/>
      <c r="D49" s="7"/>
      <c r="E49" s="7"/>
    </row>
    <row r="50" spans="1:5" x14ac:dyDescent="0.25">
      <c r="A50" s="33" t="s">
        <v>23</v>
      </c>
      <c r="B50" s="31" t="s">
        <v>66</v>
      </c>
      <c r="C50" s="5"/>
      <c r="D50" s="5"/>
      <c r="E50" s="5"/>
    </row>
    <row r="51" spans="1:5" x14ac:dyDescent="0.25">
      <c r="A51" s="34" t="s">
        <v>67</v>
      </c>
      <c r="B51" s="31" t="s">
        <v>68</v>
      </c>
      <c r="C51" s="7"/>
      <c r="D51" s="7"/>
      <c r="E51" s="7"/>
    </row>
    <row r="52" spans="1:5" x14ac:dyDescent="0.25">
      <c r="A52" s="33" t="s">
        <v>26</v>
      </c>
      <c r="B52" s="31" t="s">
        <v>61</v>
      </c>
      <c r="C52" s="5"/>
      <c r="D52" s="5"/>
      <c r="E52" s="5"/>
    </row>
    <row r="53" spans="1:5" x14ac:dyDescent="0.25">
      <c r="A53" s="34" t="s">
        <v>62</v>
      </c>
      <c r="B53" s="31" t="s">
        <v>63</v>
      </c>
      <c r="C53" s="7"/>
      <c r="D53" s="7"/>
      <c r="E53" s="7"/>
    </row>
    <row r="54" spans="1:5" x14ac:dyDescent="0.25">
      <c r="A54" s="33" t="s">
        <v>24</v>
      </c>
      <c r="B54" s="31" t="s">
        <v>75</v>
      </c>
      <c r="C54" s="5"/>
      <c r="D54" s="5"/>
      <c r="E54" s="5"/>
    </row>
    <row r="55" spans="1:5" x14ac:dyDescent="0.25">
      <c r="A55" s="34" t="s">
        <v>76</v>
      </c>
      <c r="B55" s="31" t="s">
        <v>77</v>
      </c>
      <c r="C55" s="7"/>
      <c r="D55" s="7"/>
      <c r="E55" s="7"/>
    </row>
    <row r="56" spans="1:5" x14ac:dyDescent="0.25">
      <c r="A56" s="33" t="s">
        <v>25</v>
      </c>
      <c r="B56" s="31" t="s">
        <v>78</v>
      </c>
      <c r="C56" s="5"/>
      <c r="D56" s="5"/>
      <c r="E56" s="26"/>
    </row>
    <row r="57" spans="1:5" x14ac:dyDescent="0.25">
      <c r="A57" s="34" t="s">
        <v>79</v>
      </c>
      <c r="B57" s="31" t="s">
        <v>80</v>
      </c>
      <c r="C57" s="7"/>
      <c r="D57" s="7"/>
      <c r="E57" s="7"/>
    </row>
    <row r="58" spans="1:5" x14ac:dyDescent="0.25">
      <c r="A58" s="34" t="s">
        <v>81</v>
      </c>
      <c r="B58" s="31" t="s">
        <v>82</v>
      </c>
      <c r="C58" s="7"/>
      <c r="D58" s="7"/>
      <c r="E58" s="8"/>
    </row>
    <row r="59" spans="1:5" x14ac:dyDescent="0.25">
      <c r="A59" s="34" t="s">
        <v>83</v>
      </c>
      <c r="B59" s="31" t="s">
        <v>84</v>
      </c>
      <c r="C59" s="7"/>
      <c r="D59" s="7"/>
      <c r="E59" s="7"/>
    </row>
    <row r="60" spans="1:5" x14ac:dyDescent="0.25">
      <c r="A60" s="34" t="s">
        <v>85</v>
      </c>
      <c r="B60" s="31" t="s">
        <v>86</v>
      </c>
      <c r="C60" s="7"/>
      <c r="D60" s="7"/>
      <c r="E60" s="7"/>
    </row>
    <row r="61" spans="1:5" x14ac:dyDescent="0.25">
      <c r="A61" s="33" t="s">
        <v>27</v>
      </c>
      <c r="B61" s="31" t="s">
        <v>64</v>
      </c>
      <c r="C61" s="5"/>
      <c r="D61" s="5"/>
      <c r="E61" s="5"/>
    </row>
    <row r="62" spans="1:5" x14ac:dyDescent="0.25">
      <c r="A62" s="34" t="s">
        <v>65</v>
      </c>
      <c r="B62" s="31" t="s">
        <v>45</v>
      </c>
      <c r="C62" s="7"/>
      <c r="D62" s="7"/>
      <c r="E62" s="7"/>
    </row>
    <row r="63" spans="1:5" x14ac:dyDescent="0.25">
      <c r="A63" s="22" t="s">
        <v>9</v>
      </c>
      <c r="B63" s="23" t="s">
        <v>10</v>
      </c>
      <c r="C63" s="4">
        <f>C65+C76+C89+C111</f>
        <v>0</v>
      </c>
      <c r="D63" s="4">
        <f t="shared" ref="D63:E63" si="18">D65+D76+D89+D111</f>
        <v>19141</v>
      </c>
      <c r="E63" s="4">
        <f t="shared" si="18"/>
        <v>19141</v>
      </c>
    </row>
    <row r="64" spans="1:5" x14ac:dyDescent="0.25">
      <c r="A64" s="30" t="s">
        <v>36</v>
      </c>
      <c r="B64" s="31" t="s">
        <v>37</v>
      </c>
      <c r="C64" s="5"/>
      <c r="D64" s="5"/>
      <c r="E64" s="26"/>
    </row>
    <row r="65" spans="1:5" x14ac:dyDescent="0.25">
      <c r="A65" s="32" t="s">
        <v>11</v>
      </c>
      <c r="B65" s="31" t="s">
        <v>12</v>
      </c>
      <c r="C65" s="5"/>
      <c r="D65" s="5"/>
      <c r="E65" s="26"/>
    </row>
    <row r="66" spans="1:5" x14ac:dyDescent="0.25">
      <c r="A66" s="33" t="s">
        <v>17</v>
      </c>
      <c r="B66" s="31" t="s">
        <v>49</v>
      </c>
      <c r="C66" s="5"/>
      <c r="D66" s="5"/>
      <c r="E66" s="26"/>
    </row>
    <row r="67" spans="1:5" x14ac:dyDescent="0.25">
      <c r="A67" s="34" t="s">
        <v>50</v>
      </c>
      <c r="B67" s="31" t="s">
        <v>51</v>
      </c>
      <c r="C67" s="7"/>
      <c r="D67" s="7"/>
      <c r="E67" s="8"/>
    </row>
    <row r="68" spans="1:5" x14ac:dyDescent="0.25">
      <c r="A68" s="34" t="s">
        <v>53</v>
      </c>
      <c r="B68" s="31" t="s">
        <v>54</v>
      </c>
      <c r="C68" s="7"/>
      <c r="D68" s="7"/>
      <c r="E68" s="8"/>
    </row>
    <row r="69" spans="1:5" x14ac:dyDescent="0.25">
      <c r="A69" s="33" t="s">
        <v>21</v>
      </c>
      <c r="B69" s="31" t="s">
        <v>55</v>
      </c>
      <c r="C69" s="5"/>
      <c r="D69" s="5"/>
      <c r="E69" s="26"/>
    </row>
    <row r="70" spans="1:5" x14ac:dyDescent="0.25">
      <c r="A70" s="34" t="s">
        <v>56</v>
      </c>
      <c r="B70" s="31" t="s">
        <v>57</v>
      </c>
      <c r="C70" s="7"/>
      <c r="D70" s="7"/>
      <c r="E70" s="8"/>
    </row>
    <row r="71" spans="1:5" x14ac:dyDescent="0.25">
      <c r="A71" s="34" t="s">
        <v>58</v>
      </c>
      <c r="B71" s="31" t="s">
        <v>59</v>
      </c>
      <c r="C71" s="7"/>
      <c r="D71" s="7"/>
      <c r="E71" s="8"/>
    </row>
    <row r="72" spans="1:5" x14ac:dyDescent="0.25">
      <c r="A72" s="34" t="s">
        <v>71</v>
      </c>
      <c r="B72" s="31" t="s">
        <v>46</v>
      </c>
      <c r="C72" s="7"/>
      <c r="D72" s="7"/>
      <c r="E72" s="8"/>
    </row>
    <row r="73" spans="1:5" x14ac:dyDescent="0.25">
      <c r="A73" s="34" t="s">
        <v>60</v>
      </c>
      <c r="B73" s="31" t="s">
        <v>47</v>
      </c>
      <c r="C73" s="7"/>
      <c r="D73" s="7"/>
      <c r="E73" s="8"/>
    </row>
    <row r="74" spans="1:5" x14ac:dyDescent="0.25">
      <c r="A74" s="33" t="s">
        <v>22</v>
      </c>
      <c r="B74" s="31" t="s">
        <v>72</v>
      </c>
      <c r="C74" s="5"/>
      <c r="D74" s="5"/>
      <c r="E74" s="26"/>
    </row>
    <row r="75" spans="1:5" x14ac:dyDescent="0.25">
      <c r="A75" s="34" t="s">
        <v>73</v>
      </c>
      <c r="B75" s="31" t="s">
        <v>74</v>
      </c>
      <c r="C75" s="7"/>
      <c r="D75" s="7"/>
      <c r="E75" s="8"/>
    </row>
    <row r="76" spans="1:5" x14ac:dyDescent="0.25">
      <c r="A76" s="32" t="s">
        <v>13</v>
      </c>
      <c r="B76" s="31" t="s">
        <v>14</v>
      </c>
      <c r="C76" s="5"/>
      <c r="D76" s="5"/>
      <c r="E76" s="26"/>
    </row>
    <row r="77" spans="1:5" x14ac:dyDescent="0.25">
      <c r="A77" s="33" t="s">
        <v>17</v>
      </c>
      <c r="B77" s="31" t="s">
        <v>49</v>
      </c>
      <c r="C77" s="5"/>
      <c r="D77" s="5"/>
      <c r="E77" s="26"/>
    </row>
    <row r="78" spans="1:5" x14ac:dyDescent="0.25">
      <c r="A78" s="34" t="s">
        <v>50</v>
      </c>
      <c r="B78" s="31" t="s">
        <v>51</v>
      </c>
      <c r="C78" s="7"/>
      <c r="D78" s="7"/>
      <c r="E78" s="7"/>
    </row>
    <row r="79" spans="1:5" x14ac:dyDescent="0.25">
      <c r="A79" s="34" t="s">
        <v>52</v>
      </c>
      <c r="B79" s="31" t="s">
        <v>44</v>
      </c>
      <c r="C79" s="7"/>
      <c r="D79" s="7"/>
      <c r="E79" s="8"/>
    </row>
    <row r="80" spans="1:5" x14ac:dyDescent="0.25">
      <c r="A80" s="34" t="s">
        <v>53</v>
      </c>
      <c r="B80" s="31" t="s">
        <v>54</v>
      </c>
      <c r="C80" s="7"/>
      <c r="D80" s="7"/>
      <c r="E80" s="7"/>
    </row>
    <row r="81" spans="1:5" x14ac:dyDescent="0.25">
      <c r="A81" s="33" t="s">
        <v>21</v>
      </c>
      <c r="B81" s="31" t="s">
        <v>55</v>
      </c>
      <c r="C81" s="5"/>
      <c r="D81" s="5"/>
      <c r="E81" s="5"/>
    </row>
    <row r="82" spans="1:5" x14ac:dyDescent="0.25">
      <c r="A82" s="34" t="s">
        <v>56</v>
      </c>
      <c r="B82" s="31" t="s">
        <v>57</v>
      </c>
      <c r="C82" s="7"/>
      <c r="D82" s="7"/>
      <c r="E82" s="8"/>
    </row>
    <row r="83" spans="1:5" x14ac:dyDescent="0.25">
      <c r="A83" s="34" t="s">
        <v>69</v>
      </c>
      <c r="B83" s="31" t="s">
        <v>70</v>
      </c>
      <c r="C83" s="7"/>
      <c r="D83" s="7"/>
      <c r="E83" s="8"/>
    </row>
    <row r="84" spans="1:5" x14ac:dyDescent="0.25">
      <c r="A84" s="34" t="s">
        <v>58</v>
      </c>
      <c r="B84" s="31" t="s">
        <v>59</v>
      </c>
      <c r="C84" s="7"/>
      <c r="D84" s="7"/>
      <c r="E84" s="8"/>
    </row>
    <row r="85" spans="1:5" x14ac:dyDescent="0.25">
      <c r="A85" s="34" t="s">
        <v>71</v>
      </c>
      <c r="B85" s="31" t="s">
        <v>46</v>
      </c>
      <c r="C85" s="7"/>
      <c r="D85" s="7"/>
      <c r="E85" s="8"/>
    </row>
    <row r="86" spans="1:5" x14ac:dyDescent="0.25">
      <c r="A86" s="34" t="s">
        <v>60</v>
      </c>
      <c r="B86" s="31" t="s">
        <v>47</v>
      </c>
      <c r="C86" s="7"/>
      <c r="D86" s="7"/>
      <c r="E86" s="8"/>
    </row>
    <row r="87" spans="1:5" x14ac:dyDescent="0.25">
      <c r="A87" s="33" t="s">
        <v>25</v>
      </c>
      <c r="B87" s="31" t="s">
        <v>78</v>
      </c>
      <c r="C87" s="5"/>
      <c r="D87" s="5"/>
      <c r="E87" s="5"/>
    </row>
    <row r="88" spans="1:5" x14ac:dyDescent="0.25">
      <c r="A88" s="34" t="s">
        <v>81</v>
      </c>
      <c r="B88" s="31" t="s">
        <v>82</v>
      </c>
      <c r="C88" s="7"/>
      <c r="D88" s="7"/>
      <c r="E88" s="7"/>
    </row>
    <row r="89" spans="1:5" x14ac:dyDescent="0.25">
      <c r="A89" s="32" t="s">
        <v>38</v>
      </c>
      <c r="B89" s="31" t="s">
        <v>15</v>
      </c>
      <c r="C89" s="5">
        <f>C94</f>
        <v>0</v>
      </c>
      <c r="D89" s="5">
        <f t="shared" ref="D89:E89" si="19">D94</f>
        <v>19141</v>
      </c>
      <c r="E89" s="5">
        <f t="shared" si="19"/>
        <v>19141</v>
      </c>
    </row>
    <row r="90" spans="1:5" x14ac:dyDescent="0.25">
      <c r="A90" s="33" t="s">
        <v>17</v>
      </c>
      <c r="B90" s="31" t="s">
        <v>49</v>
      </c>
      <c r="C90" s="5"/>
      <c r="D90" s="5"/>
      <c r="E90" s="26"/>
    </row>
    <row r="91" spans="1:5" x14ac:dyDescent="0.25">
      <c r="A91" s="34" t="s">
        <v>50</v>
      </c>
      <c r="B91" s="31" t="s">
        <v>51</v>
      </c>
      <c r="C91" s="7"/>
      <c r="D91" s="7"/>
      <c r="E91" s="8"/>
    </row>
    <row r="92" spans="1:5" x14ac:dyDescent="0.25">
      <c r="A92" s="34" t="s">
        <v>52</v>
      </c>
      <c r="B92" s="31" t="s">
        <v>44</v>
      </c>
      <c r="C92" s="7"/>
      <c r="D92" s="7"/>
      <c r="E92" s="8"/>
    </row>
    <row r="93" spans="1:5" x14ac:dyDescent="0.25">
      <c r="A93" s="34" t="s">
        <v>53</v>
      </c>
      <c r="B93" s="31" t="s">
        <v>54</v>
      </c>
      <c r="C93" s="7"/>
      <c r="D93" s="7"/>
      <c r="E93" s="8"/>
    </row>
    <row r="94" spans="1:5" x14ac:dyDescent="0.25">
      <c r="A94" s="33" t="s">
        <v>21</v>
      </c>
      <c r="B94" s="31" t="s">
        <v>55</v>
      </c>
      <c r="C94" s="5">
        <f>SUM(C95)</f>
        <v>0</v>
      </c>
      <c r="D94" s="5">
        <f t="shared" ref="D94:E95" si="20">SUM(D95)</f>
        <v>19141</v>
      </c>
      <c r="E94" s="5">
        <v>19141</v>
      </c>
    </row>
    <row r="95" spans="1:5" x14ac:dyDescent="0.25">
      <c r="A95" s="34" t="s">
        <v>56</v>
      </c>
      <c r="B95" s="31" t="s">
        <v>57</v>
      </c>
      <c r="C95" s="7">
        <v>0</v>
      </c>
      <c r="D95" s="7">
        <v>19141</v>
      </c>
      <c r="E95" s="5">
        <v>19141</v>
      </c>
    </row>
    <row r="96" spans="1:5" x14ac:dyDescent="0.25">
      <c r="A96" s="34" t="s">
        <v>69</v>
      </c>
      <c r="B96" s="31" t="s">
        <v>70</v>
      </c>
      <c r="C96" s="7"/>
      <c r="D96" s="7"/>
      <c r="E96" s="8"/>
    </row>
    <row r="97" spans="1:5" x14ac:dyDescent="0.25">
      <c r="A97" s="34" t="s">
        <v>58</v>
      </c>
      <c r="B97" s="31" t="s">
        <v>59</v>
      </c>
      <c r="C97" s="7"/>
      <c r="D97" s="7"/>
      <c r="E97" s="8"/>
    </row>
    <row r="98" spans="1:5" x14ac:dyDescent="0.25">
      <c r="A98" s="34" t="s">
        <v>71</v>
      </c>
      <c r="B98" s="31" t="s">
        <v>46</v>
      </c>
      <c r="C98" s="7"/>
      <c r="D98" s="7"/>
      <c r="E98" s="8"/>
    </row>
    <row r="99" spans="1:5" x14ac:dyDescent="0.25">
      <c r="A99" s="34" t="s">
        <v>60</v>
      </c>
      <c r="B99" s="31" t="s">
        <v>47</v>
      </c>
      <c r="C99" s="7"/>
      <c r="D99" s="7"/>
      <c r="E99" s="8"/>
    </row>
    <row r="100" spans="1:5" x14ac:dyDescent="0.25">
      <c r="A100" s="33" t="s">
        <v>22</v>
      </c>
      <c r="B100" s="31" t="s">
        <v>72</v>
      </c>
      <c r="C100" s="5"/>
      <c r="D100" s="5"/>
      <c r="E100" s="26"/>
    </row>
    <row r="101" spans="1:5" x14ac:dyDescent="0.25">
      <c r="A101" s="34" t="s">
        <v>73</v>
      </c>
      <c r="B101" s="31" t="s">
        <v>74</v>
      </c>
      <c r="C101" s="7"/>
      <c r="D101" s="7"/>
      <c r="E101" s="8"/>
    </row>
    <row r="102" spans="1:5" x14ac:dyDescent="0.25">
      <c r="A102" s="33" t="s">
        <v>28</v>
      </c>
      <c r="B102" s="31" t="s">
        <v>87</v>
      </c>
      <c r="C102" s="5"/>
      <c r="D102" s="5"/>
      <c r="E102" s="26"/>
    </row>
    <row r="103" spans="1:5" x14ac:dyDescent="0.25">
      <c r="A103" s="34" t="s">
        <v>88</v>
      </c>
      <c r="B103" s="31" t="s">
        <v>89</v>
      </c>
      <c r="C103" s="7"/>
      <c r="D103" s="7"/>
      <c r="E103" s="8"/>
    </row>
    <row r="104" spans="1:5" x14ac:dyDescent="0.25">
      <c r="A104" s="34" t="s">
        <v>90</v>
      </c>
      <c r="B104" s="31" t="s">
        <v>91</v>
      </c>
      <c r="C104" s="7"/>
      <c r="D104" s="7"/>
      <c r="E104" s="8"/>
    </row>
    <row r="105" spans="1:5" x14ac:dyDescent="0.25">
      <c r="A105" s="33" t="s">
        <v>23</v>
      </c>
      <c r="B105" s="31" t="s">
        <v>66</v>
      </c>
      <c r="C105" s="5"/>
      <c r="D105" s="5"/>
      <c r="E105" s="26"/>
    </row>
    <row r="106" spans="1:5" x14ac:dyDescent="0.25">
      <c r="A106" s="34" t="s">
        <v>67</v>
      </c>
      <c r="B106" s="31" t="s">
        <v>68</v>
      </c>
      <c r="C106" s="7"/>
      <c r="D106" s="7"/>
      <c r="E106" s="8"/>
    </row>
    <row r="107" spans="1:5" x14ac:dyDescent="0.25">
      <c r="A107" s="33" t="s">
        <v>26</v>
      </c>
      <c r="B107" s="31" t="s">
        <v>61</v>
      </c>
      <c r="C107" s="5"/>
      <c r="D107" s="5"/>
      <c r="E107" s="5"/>
    </row>
    <row r="108" spans="1:5" x14ac:dyDescent="0.25">
      <c r="A108" s="34" t="s">
        <v>62</v>
      </c>
      <c r="B108" s="31" t="s">
        <v>63</v>
      </c>
      <c r="C108" s="7"/>
      <c r="D108" s="7"/>
      <c r="E108" s="7"/>
    </row>
    <row r="109" spans="1:5" x14ac:dyDescent="0.25">
      <c r="A109" s="33" t="s">
        <v>25</v>
      </c>
      <c r="B109" s="31" t="s">
        <v>78</v>
      </c>
      <c r="C109" s="5"/>
      <c r="D109" s="5"/>
      <c r="E109" s="26"/>
    </row>
    <row r="110" spans="1:5" x14ac:dyDescent="0.25">
      <c r="A110" s="34" t="s">
        <v>81</v>
      </c>
      <c r="B110" s="31" t="s">
        <v>82</v>
      </c>
      <c r="C110" s="7"/>
      <c r="D110" s="7"/>
      <c r="E110" s="8"/>
    </row>
    <row r="111" spans="1:5" x14ac:dyDescent="0.25">
      <c r="A111" s="32" t="s">
        <v>43</v>
      </c>
      <c r="B111" s="31" t="s">
        <v>16</v>
      </c>
      <c r="C111" s="5"/>
      <c r="D111" s="5"/>
      <c r="E111" s="26"/>
    </row>
    <row r="112" spans="1:5" x14ac:dyDescent="0.25">
      <c r="A112" s="33" t="s">
        <v>17</v>
      </c>
      <c r="B112" s="31" t="s">
        <v>49</v>
      </c>
      <c r="C112" s="5"/>
      <c r="D112" s="5"/>
      <c r="E112" s="26"/>
    </row>
    <row r="113" spans="1:5" x14ac:dyDescent="0.25">
      <c r="A113" s="34" t="s">
        <v>50</v>
      </c>
      <c r="B113" s="31" t="s">
        <v>51</v>
      </c>
      <c r="C113" s="7"/>
      <c r="D113" s="7"/>
      <c r="E113" s="8"/>
    </row>
    <row r="114" spans="1:5" x14ac:dyDescent="0.25">
      <c r="A114" s="34" t="s">
        <v>53</v>
      </c>
      <c r="B114" s="31" t="s">
        <v>54</v>
      </c>
      <c r="C114" s="7"/>
      <c r="D114" s="7"/>
      <c r="E114" s="8"/>
    </row>
    <row r="115" spans="1:5" x14ac:dyDescent="0.25">
      <c r="A115" s="33" t="s">
        <v>21</v>
      </c>
      <c r="B115" s="31" t="s">
        <v>55</v>
      </c>
      <c r="C115" s="5"/>
      <c r="D115" s="5"/>
      <c r="E115" s="26"/>
    </row>
    <row r="116" spans="1:5" x14ac:dyDescent="0.25">
      <c r="A116" s="34" t="s">
        <v>56</v>
      </c>
      <c r="B116" s="31" t="s">
        <v>57</v>
      </c>
      <c r="C116" s="7"/>
      <c r="D116" s="7"/>
      <c r="E116" s="8"/>
    </row>
    <row r="117" spans="1:5" x14ac:dyDescent="0.25">
      <c r="A117" s="34" t="s">
        <v>69</v>
      </c>
      <c r="B117" s="31" t="s">
        <v>70</v>
      </c>
      <c r="C117" s="7"/>
      <c r="D117" s="7"/>
      <c r="E117" s="37"/>
    </row>
    <row r="118" spans="1:5" x14ac:dyDescent="0.25">
      <c r="A118" s="34" t="s">
        <v>58</v>
      </c>
      <c r="B118" s="31" t="s">
        <v>59</v>
      </c>
      <c r="C118" s="7"/>
      <c r="D118" s="7"/>
      <c r="E118" s="7"/>
    </row>
    <row r="119" spans="1:5" x14ac:dyDescent="0.25">
      <c r="A119" s="33" t="s">
        <v>25</v>
      </c>
      <c r="B119" s="31" t="s">
        <v>78</v>
      </c>
      <c r="C119" s="5"/>
      <c r="D119" s="5"/>
      <c r="E119" s="5"/>
    </row>
    <row r="120" spans="1:5" x14ac:dyDescent="0.25">
      <c r="A120" s="34" t="s">
        <v>81</v>
      </c>
      <c r="B120" s="31" t="s">
        <v>82</v>
      </c>
      <c r="C120" s="7"/>
      <c r="D120" s="7"/>
      <c r="E120" s="7"/>
    </row>
    <row r="121" spans="1:5" x14ac:dyDescent="0.25">
      <c r="A121" s="22" t="s">
        <v>19</v>
      </c>
      <c r="B121" s="23" t="s">
        <v>20</v>
      </c>
      <c r="C121" s="4">
        <f>C123+C152+C182+C191+C213</f>
        <v>423904</v>
      </c>
      <c r="D121" s="4">
        <f t="shared" ref="D121:E121" si="21">D123+D152+D182+D191+D213</f>
        <v>282732</v>
      </c>
      <c r="E121" s="4">
        <f t="shared" si="21"/>
        <v>706636</v>
      </c>
    </row>
    <row r="122" spans="1:5" x14ac:dyDescent="0.25">
      <c r="A122" s="30" t="s">
        <v>36</v>
      </c>
      <c r="B122" s="31" t="s">
        <v>37</v>
      </c>
      <c r="C122" s="5">
        <f>C123+C152+C191+C213</f>
        <v>423904</v>
      </c>
      <c r="D122" s="5">
        <f t="shared" ref="D122:E122" si="22">D123+D152+D191+D213</f>
        <v>282732</v>
      </c>
      <c r="E122" s="5">
        <f t="shared" si="22"/>
        <v>706636</v>
      </c>
    </row>
    <row r="123" spans="1:5" x14ac:dyDescent="0.25">
      <c r="A123" s="32" t="s">
        <v>17</v>
      </c>
      <c r="B123" s="31" t="s">
        <v>18</v>
      </c>
      <c r="C123" s="5">
        <f>C124+C128+C143</f>
        <v>73000</v>
      </c>
      <c r="D123" s="5">
        <f t="shared" ref="D123:E123" si="23">D124+D128+D143</f>
        <v>50069</v>
      </c>
      <c r="E123" s="5">
        <f t="shared" si="23"/>
        <v>123069</v>
      </c>
    </row>
    <row r="124" spans="1:5" x14ac:dyDescent="0.25">
      <c r="A124" s="33" t="s">
        <v>17</v>
      </c>
      <c r="B124" s="31" t="s">
        <v>49</v>
      </c>
      <c r="C124" s="5">
        <f>SUM(C125:C127)</f>
        <v>27879</v>
      </c>
      <c r="D124" s="5">
        <f t="shared" ref="D124:E124" si="24">SUM(D125:D127)</f>
        <v>11734</v>
      </c>
      <c r="E124" s="5">
        <f t="shared" si="24"/>
        <v>39613</v>
      </c>
    </row>
    <row r="125" spans="1:5" x14ac:dyDescent="0.25">
      <c r="A125" s="34" t="s">
        <v>50</v>
      </c>
      <c r="B125" s="31" t="s">
        <v>51</v>
      </c>
      <c r="C125" s="7">
        <v>22563</v>
      </c>
      <c r="D125" s="7">
        <v>-2809</v>
      </c>
      <c r="E125" s="8">
        <v>19754</v>
      </c>
    </row>
    <row r="126" spans="1:5" x14ac:dyDescent="0.25">
      <c r="A126" s="34" t="s">
        <v>52</v>
      </c>
      <c r="B126" s="31" t="s">
        <v>44</v>
      </c>
      <c r="C126" s="7">
        <v>1593</v>
      </c>
      <c r="D126" s="7">
        <v>15007</v>
      </c>
      <c r="E126" s="8">
        <v>16600</v>
      </c>
    </row>
    <row r="127" spans="1:5" x14ac:dyDescent="0.25">
      <c r="A127" s="34" t="s">
        <v>53</v>
      </c>
      <c r="B127" s="31" t="s">
        <v>54</v>
      </c>
      <c r="C127" s="7">
        <v>3723</v>
      </c>
      <c r="D127" s="7">
        <v>-464</v>
      </c>
      <c r="E127" s="8">
        <v>3259</v>
      </c>
    </row>
    <row r="128" spans="1:5" x14ac:dyDescent="0.25">
      <c r="A128" s="33" t="s">
        <v>21</v>
      </c>
      <c r="B128" s="31" t="s">
        <v>55</v>
      </c>
      <c r="C128" s="5">
        <f>SUM(C129:C133)</f>
        <v>45121</v>
      </c>
      <c r="D128" s="5">
        <f t="shared" ref="D128:E128" si="25">SUM(D129:D133)</f>
        <v>37735</v>
      </c>
      <c r="E128" s="5">
        <f t="shared" si="25"/>
        <v>82856</v>
      </c>
    </row>
    <row r="129" spans="1:5" x14ac:dyDescent="0.25">
      <c r="A129" s="34" t="s">
        <v>56</v>
      </c>
      <c r="B129" s="31" t="s">
        <v>57</v>
      </c>
      <c r="C129" s="7">
        <v>3046</v>
      </c>
      <c r="D129" s="7">
        <v>0</v>
      </c>
      <c r="E129" s="8">
        <v>3046</v>
      </c>
    </row>
    <row r="130" spans="1:5" x14ac:dyDescent="0.25">
      <c r="A130" s="34" t="s">
        <v>69</v>
      </c>
      <c r="B130" s="31" t="s">
        <v>70</v>
      </c>
      <c r="C130" s="7">
        <v>831</v>
      </c>
      <c r="D130" s="7">
        <v>254</v>
      </c>
      <c r="E130" s="8">
        <v>1085</v>
      </c>
    </row>
    <row r="131" spans="1:5" x14ac:dyDescent="0.25">
      <c r="A131" s="34" t="s">
        <v>58</v>
      </c>
      <c r="B131" s="31" t="s">
        <v>59</v>
      </c>
      <c r="C131" s="7">
        <v>39452</v>
      </c>
      <c r="D131" s="7">
        <v>26465</v>
      </c>
      <c r="E131" s="8">
        <v>65917</v>
      </c>
    </row>
    <row r="132" spans="1:5" x14ac:dyDescent="0.25">
      <c r="A132" s="34" t="s">
        <v>71</v>
      </c>
      <c r="B132" s="31" t="s">
        <v>46</v>
      </c>
      <c r="C132" s="7">
        <v>465</v>
      </c>
      <c r="D132" s="7">
        <v>5805</v>
      </c>
      <c r="E132" s="8">
        <v>6270</v>
      </c>
    </row>
    <row r="133" spans="1:5" x14ac:dyDescent="0.25">
      <c r="A133" s="34" t="s">
        <v>60</v>
      </c>
      <c r="B133" s="31" t="s">
        <v>47</v>
      </c>
      <c r="C133" s="7">
        <v>1327</v>
      </c>
      <c r="D133" s="7">
        <v>5211</v>
      </c>
      <c r="E133" s="8">
        <v>6538</v>
      </c>
    </row>
    <row r="134" spans="1:5" x14ac:dyDescent="0.25">
      <c r="A134" s="33" t="s">
        <v>22</v>
      </c>
      <c r="B134" s="31" t="s">
        <v>72</v>
      </c>
      <c r="C134" s="5"/>
      <c r="D134" s="5"/>
      <c r="E134" s="26"/>
    </row>
    <row r="135" spans="1:5" x14ac:dyDescent="0.25">
      <c r="A135" s="34" t="s">
        <v>92</v>
      </c>
      <c r="B135" s="31" t="s">
        <v>93</v>
      </c>
      <c r="C135" s="7"/>
      <c r="D135" s="7"/>
      <c r="E135" s="8"/>
    </row>
    <row r="136" spans="1:5" x14ac:dyDescent="0.25">
      <c r="A136" s="34" t="s">
        <v>73</v>
      </c>
      <c r="B136" s="31" t="s">
        <v>74</v>
      </c>
      <c r="C136" s="7"/>
      <c r="D136" s="7"/>
      <c r="E136" s="8"/>
    </row>
    <row r="137" spans="1:5" x14ac:dyDescent="0.25">
      <c r="A137" s="33" t="s">
        <v>23</v>
      </c>
      <c r="B137" s="31" t="s">
        <v>66</v>
      </c>
      <c r="C137" s="5"/>
      <c r="D137" s="5"/>
      <c r="E137" s="26"/>
    </row>
    <row r="138" spans="1:5" x14ac:dyDescent="0.25">
      <c r="A138" s="34" t="s">
        <v>67</v>
      </c>
      <c r="B138" s="31" t="s">
        <v>68</v>
      </c>
      <c r="C138" s="7"/>
      <c r="D138" s="7"/>
      <c r="E138" s="8"/>
    </row>
    <row r="139" spans="1:5" x14ac:dyDescent="0.25">
      <c r="A139" s="33" t="s">
        <v>26</v>
      </c>
      <c r="B139" s="31" t="s">
        <v>61</v>
      </c>
      <c r="C139" s="5"/>
      <c r="D139" s="5"/>
      <c r="E139" s="26"/>
    </row>
    <row r="140" spans="1:5" x14ac:dyDescent="0.25">
      <c r="A140" s="34" t="s">
        <v>62</v>
      </c>
      <c r="B140" s="31" t="s">
        <v>63</v>
      </c>
      <c r="C140" s="7"/>
      <c r="D140" s="7"/>
      <c r="E140" s="8"/>
    </row>
    <row r="141" spans="1:5" x14ac:dyDescent="0.25">
      <c r="A141" s="33" t="s">
        <v>24</v>
      </c>
      <c r="B141" s="31" t="s">
        <v>75</v>
      </c>
      <c r="C141" s="5"/>
      <c r="D141" s="5"/>
      <c r="E141" s="5"/>
    </row>
    <row r="142" spans="1:5" x14ac:dyDescent="0.25">
      <c r="A142" s="34" t="s">
        <v>76</v>
      </c>
      <c r="B142" s="31" t="s">
        <v>77</v>
      </c>
      <c r="C142" s="7"/>
      <c r="D142" s="7"/>
      <c r="E142" s="7"/>
    </row>
    <row r="143" spans="1:5" x14ac:dyDescent="0.25">
      <c r="A143" s="33" t="s">
        <v>25</v>
      </c>
      <c r="B143" s="31" t="s">
        <v>78</v>
      </c>
      <c r="C143" s="5">
        <f>C144</f>
        <v>0</v>
      </c>
      <c r="D143" s="5">
        <f t="shared" ref="D143:E143" si="26">D144</f>
        <v>600</v>
      </c>
      <c r="E143" s="5">
        <f t="shared" si="26"/>
        <v>600</v>
      </c>
    </row>
    <row r="144" spans="1:5" x14ac:dyDescent="0.25">
      <c r="A144" s="34" t="s">
        <v>81</v>
      </c>
      <c r="B144" s="31" t="s">
        <v>82</v>
      </c>
      <c r="C144" s="7">
        <v>0</v>
      </c>
      <c r="D144" s="7">
        <v>600</v>
      </c>
      <c r="E144" s="8">
        <v>600</v>
      </c>
    </row>
    <row r="145" spans="1:5" x14ac:dyDescent="0.25">
      <c r="A145" s="34" t="s">
        <v>98</v>
      </c>
      <c r="B145" s="31" t="s">
        <v>99</v>
      </c>
      <c r="C145" s="7"/>
      <c r="D145" s="7"/>
      <c r="E145" s="8"/>
    </row>
    <row r="146" spans="1:5" x14ac:dyDescent="0.25">
      <c r="A146" s="34" t="s">
        <v>83</v>
      </c>
      <c r="B146" s="31" t="s">
        <v>84</v>
      </c>
      <c r="C146" s="7"/>
      <c r="D146" s="7"/>
      <c r="E146" s="8"/>
    </row>
    <row r="147" spans="1:5" x14ac:dyDescent="0.25">
      <c r="A147" s="34" t="s">
        <v>85</v>
      </c>
      <c r="B147" s="31" t="s">
        <v>86</v>
      </c>
      <c r="C147" s="7"/>
      <c r="D147" s="7"/>
      <c r="E147" s="7"/>
    </row>
    <row r="148" spans="1:5" x14ac:dyDescent="0.25">
      <c r="A148" s="33" t="s">
        <v>27</v>
      </c>
      <c r="B148" s="31" t="s">
        <v>64</v>
      </c>
      <c r="C148" s="5"/>
      <c r="D148" s="5"/>
      <c r="E148" s="26"/>
    </row>
    <row r="149" spans="1:5" x14ac:dyDescent="0.25">
      <c r="A149" s="34" t="s">
        <v>65</v>
      </c>
      <c r="B149" s="31" t="s">
        <v>45</v>
      </c>
      <c r="C149" s="7"/>
      <c r="D149" s="7"/>
      <c r="E149" s="8"/>
    </row>
    <row r="150" spans="1:5" x14ac:dyDescent="0.25">
      <c r="A150" s="33" t="s">
        <v>29</v>
      </c>
      <c r="B150" s="31" t="s">
        <v>100</v>
      </c>
      <c r="C150" s="5"/>
      <c r="D150" s="5"/>
      <c r="E150" s="5"/>
    </row>
    <row r="151" spans="1:5" x14ac:dyDescent="0.25">
      <c r="A151" s="34" t="s">
        <v>101</v>
      </c>
      <c r="B151" s="31" t="s">
        <v>102</v>
      </c>
      <c r="C151" s="7"/>
      <c r="D151" s="7"/>
      <c r="E151" s="7"/>
    </row>
    <row r="152" spans="1:5" x14ac:dyDescent="0.25">
      <c r="A152" s="32" t="s">
        <v>11</v>
      </c>
      <c r="B152" s="31" t="s">
        <v>12</v>
      </c>
      <c r="C152" s="5">
        <f>C153+C157+C163+C167+C169+C175</f>
        <v>350904</v>
      </c>
      <c r="D152" s="5">
        <f t="shared" ref="D152:E152" si="27">D153+D157+D163+D167+D169+D175</f>
        <v>132534</v>
      </c>
      <c r="E152" s="5">
        <f t="shared" si="27"/>
        <v>483438</v>
      </c>
    </row>
    <row r="153" spans="1:5" x14ac:dyDescent="0.25">
      <c r="A153" s="33" t="s">
        <v>17</v>
      </c>
      <c r="B153" s="31" t="s">
        <v>49</v>
      </c>
      <c r="C153" s="5">
        <f>SUM(C154:C156)</f>
        <v>150774</v>
      </c>
      <c r="D153" s="5">
        <f t="shared" ref="D153:E153" si="28">SUM(D154:D156)</f>
        <v>84190</v>
      </c>
      <c r="E153" s="5">
        <f t="shared" si="28"/>
        <v>234964</v>
      </c>
    </row>
    <row r="154" spans="1:5" x14ac:dyDescent="0.25">
      <c r="A154" s="34" t="s">
        <v>50</v>
      </c>
      <c r="B154" s="31" t="s">
        <v>51</v>
      </c>
      <c r="C154" s="6">
        <v>96224</v>
      </c>
      <c r="D154" s="6">
        <v>80000</v>
      </c>
      <c r="E154" s="6">
        <v>176224</v>
      </c>
    </row>
    <row r="155" spans="1:5" x14ac:dyDescent="0.25">
      <c r="A155" s="34" t="s">
        <v>52</v>
      </c>
      <c r="B155" s="31" t="s">
        <v>44</v>
      </c>
      <c r="C155" s="6">
        <v>39817</v>
      </c>
      <c r="D155" s="6">
        <v>-14005</v>
      </c>
      <c r="E155" s="6">
        <v>25812</v>
      </c>
    </row>
    <row r="156" spans="1:5" x14ac:dyDescent="0.25">
      <c r="A156" s="34" t="s">
        <v>53</v>
      </c>
      <c r="B156" s="31" t="s">
        <v>54</v>
      </c>
      <c r="C156" s="6">
        <v>14733</v>
      </c>
      <c r="D156" s="6">
        <v>18195</v>
      </c>
      <c r="E156" s="6">
        <v>32928</v>
      </c>
    </row>
    <row r="157" spans="1:5" x14ac:dyDescent="0.25">
      <c r="A157" s="33" t="s">
        <v>21</v>
      </c>
      <c r="B157" s="31" t="s">
        <v>55</v>
      </c>
      <c r="C157" s="5">
        <f>SUM(C158:C162)</f>
        <v>161785</v>
      </c>
      <c r="D157" s="5">
        <f t="shared" ref="D157:E157" si="29">SUM(D158:D162)</f>
        <v>39998</v>
      </c>
      <c r="E157" s="5">
        <f t="shared" si="29"/>
        <v>201783</v>
      </c>
    </row>
    <row r="158" spans="1:5" x14ac:dyDescent="0.25">
      <c r="A158" s="34" t="s">
        <v>56</v>
      </c>
      <c r="B158" s="31" t="s">
        <v>57</v>
      </c>
      <c r="C158" s="7">
        <v>26544</v>
      </c>
      <c r="D158" s="7">
        <v>-8489</v>
      </c>
      <c r="E158" s="8">
        <v>18055</v>
      </c>
    </row>
    <row r="159" spans="1:5" x14ac:dyDescent="0.25">
      <c r="A159" s="34" t="s">
        <v>69</v>
      </c>
      <c r="B159" s="31" t="s">
        <v>70</v>
      </c>
      <c r="C159" s="7">
        <v>36498</v>
      </c>
      <c r="D159" s="7">
        <v>19113</v>
      </c>
      <c r="E159" s="8">
        <v>55611</v>
      </c>
    </row>
    <row r="160" spans="1:5" x14ac:dyDescent="0.25">
      <c r="A160" s="34" t="s">
        <v>58</v>
      </c>
      <c r="B160" s="31" t="s">
        <v>59</v>
      </c>
      <c r="C160" s="7">
        <v>82220</v>
      </c>
      <c r="D160" s="7">
        <v>4565</v>
      </c>
      <c r="E160" s="8">
        <v>86785</v>
      </c>
    </row>
    <row r="161" spans="1:5" x14ac:dyDescent="0.25">
      <c r="A161" s="34" t="s">
        <v>71</v>
      </c>
      <c r="B161" s="31" t="s">
        <v>46</v>
      </c>
      <c r="C161" s="7">
        <v>1659</v>
      </c>
      <c r="D161" s="7">
        <v>6741</v>
      </c>
      <c r="E161" s="8">
        <v>8400</v>
      </c>
    </row>
    <row r="162" spans="1:5" x14ac:dyDescent="0.25">
      <c r="A162" s="34" t="s">
        <v>60</v>
      </c>
      <c r="B162" s="31" t="s">
        <v>47</v>
      </c>
      <c r="C162" s="7">
        <v>14864</v>
      </c>
      <c r="D162" s="7">
        <v>18068</v>
      </c>
      <c r="E162" s="8">
        <v>32932</v>
      </c>
    </row>
    <row r="163" spans="1:5" x14ac:dyDescent="0.25">
      <c r="A163" s="33" t="s">
        <v>22</v>
      </c>
      <c r="B163" s="31" t="s">
        <v>72</v>
      </c>
      <c r="C163" s="5">
        <f>SUM(C164)</f>
        <v>7300</v>
      </c>
      <c r="D163" s="5">
        <f t="shared" ref="D163:E163" si="30">SUM(D164)</f>
        <v>-285</v>
      </c>
      <c r="E163" s="5">
        <f t="shared" si="30"/>
        <v>7015</v>
      </c>
    </row>
    <row r="164" spans="1:5" x14ac:dyDescent="0.25">
      <c r="A164" s="34" t="s">
        <v>73</v>
      </c>
      <c r="B164" s="31" t="s">
        <v>74</v>
      </c>
      <c r="C164" s="7">
        <v>7300</v>
      </c>
      <c r="D164" s="7">
        <v>-285</v>
      </c>
      <c r="E164" s="8">
        <v>7015</v>
      </c>
    </row>
    <row r="165" spans="1:5" x14ac:dyDescent="0.25">
      <c r="A165" s="33" t="s">
        <v>28</v>
      </c>
      <c r="B165" s="31" t="s">
        <v>87</v>
      </c>
      <c r="C165" s="5"/>
      <c r="D165" s="5"/>
      <c r="E165" s="26"/>
    </row>
    <row r="166" spans="1:5" x14ac:dyDescent="0.25">
      <c r="A166" s="34" t="s">
        <v>90</v>
      </c>
      <c r="B166" s="31" t="s">
        <v>91</v>
      </c>
      <c r="C166" s="7"/>
      <c r="D166" s="7"/>
      <c r="E166" s="8"/>
    </row>
    <row r="167" spans="1:5" x14ac:dyDescent="0.25">
      <c r="A167" s="33" t="s">
        <v>23</v>
      </c>
      <c r="B167" s="31" t="s">
        <v>66</v>
      </c>
      <c r="C167" s="5">
        <f>SUM(C168)</f>
        <v>0</v>
      </c>
      <c r="D167" s="5">
        <f t="shared" ref="D167:E167" si="31">SUM(D168)</f>
        <v>4484</v>
      </c>
      <c r="E167" s="5">
        <f t="shared" si="31"/>
        <v>4484</v>
      </c>
    </row>
    <row r="168" spans="1:5" x14ac:dyDescent="0.25">
      <c r="A168" s="34" t="s">
        <v>67</v>
      </c>
      <c r="B168" s="31" t="s">
        <v>68</v>
      </c>
      <c r="C168" s="7">
        <v>0</v>
      </c>
      <c r="D168" s="7">
        <v>4484</v>
      </c>
      <c r="E168" s="8">
        <v>4484</v>
      </c>
    </row>
    <row r="169" spans="1:5" x14ac:dyDescent="0.25">
      <c r="A169" s="33" t="s">
        <v>26</v>
      </c>
      <c r="B169" s="31" t="s">
        <v>61</v>
      </c>
      <c r="C169" s="5">
        <f>SUM(C170)</f>
        <v>0</v>
      </c>
      <c r="D169" s="5">
        <f t="shared" ref="D169:E169" si="32">SUM(D170)</f>
        <v>281</v>
      </c>
      <c r="E169" s="5">
        <f t="shared" si="32"/>
        <v>281</v>
      </c>
    </row>
    <row r="170" spans="1:5" x14ac:dyDescent="0.25">
      <c r="A170" s="34" t="s">
        <v>62</v>
      </c>
      <c r="B170" s="31" t="s">
        <v>63</v>
      </c>
      <c r="C170" s="7">
        <v>0</v>
      </c>
      <c r="D170" s="7">
        <v>281</v>
      </c>
      <c r="E170" s="8">
        <v>281</v>
      </c>
    </row>
    <row r="171" spans="1:5" x14ac:dyDescent="0.25">
      <c r="A171" s="34" t="s">
        <v>94</v>
      </c>
      <c r="B171" s="31" t="s">
        <v>95</v>
      </c>
      <c r="C171" s="7"/>
      <c r="D171" s="7"/>
      <c r="E171" s="7"/>
    </row>
    <row r="172" spans="1:5" x14ac:dyDescent="0.25">
      <c r="A172" s="33" t="s">
        <v>24</v>
      </c>
      <c r="B172" s="31" t="s">
        <v>75</v>
      </c>
      <c r="C172" s="5"/>
      <c r="D172" s="5"/>
      <c r="E172" s="26"/>
    </row>
    <row r="173" spans="1:5" x14ac:dyDescent="0.25">
      <c r="A173" s="34" t="s">
        <v>96</v>
      </c>
      <c r="B173" s="31" t="s">
        <v>97</v>
      </c>
      <c r="C173" s="7"/>
      <c r="D173" s="7"/>
      <c r="E173" s="7"/>
    </row>
    <row r="174" spans="1:5" x14ac:dyDescent="0.25">
      <c r="A174" s="34" t="s">
        <v>76</v>
      </c>
      <c r="B174" s="31" t="s">
        <v>77</v>
      </c>
      <c r="C174" s="7"/>
      <c r="D174" s="7"/>
      <c r="E174" s="8"/>
    </row>
    <row r="175" spans="1:5" x14ac:dyDescent="0.25">
      <c r="A175" s="33" t="s">
        <v>25</v>
      </c>
      <c r="B175" s="31" t="s">
        <v>78</v>
      </c>
      <c r="C175" s="5">
        <f>SUM(C176:C179)</f>
        <v>31045</v>
      </c>
      <c r="D175" s="5">
        <f t="shared" ref="D175:E175" si="33">SUM(D176:D179)</f>
        <v>3866</v>
      </c>
      <c r="E175" s="5">
        <f t="shared" si="33"/>
        <v>34911</v>
      </c>
    </row>
    <row r="176" spans="1:5" x14ac:dyDescent="0.25">
      <c r="A176" s="34" t="s">
        <v>79</v>
      </c>
      <c r="B176" s="31" t="s">
        <v>80</v>
      </c>
      <c r="C176" s="7"/>
      <c r="D176" s="7"/>
      <c r="E176" s="7"/>
    </row>
    <row r="177" spans="1:5" x14ac:dyDescent="0.25">
      <c r="A177" s="34" t="s">
        <v>81</v>
      </c>
      <c r="B177" s="31" t="s">
        <v>82</v>
      </c>
      <c r="C177" s="6">
        <v>29054</v>
      </c>
      <c r="D177" s="6">
        <v>3648</v>
      </c>
      <c r="E177" s="6">
        <v>32702</v>
      </c>
    </row>
    <row r="178" spans="1:5" x14ac:dyDescent="0.25">
      <c r="A178" s="34" t="s">
        <v>83</v>
      </c>
      <c r="B178" s="31" t="s">
        <v>84</v>
      </c>
      <c r="C178" s="7">
        <v>1991</v>
      </c>
      <c r="D178" s="7">
        <v>218</v>
      </c>
      <c r="E178" s="8">
        <v>2209</v>
      </c>
    </row>
    <row r="179" spans="1:5" x14ac:dyDescent="0.25">
      <c r="A179" s="34" t="s">
        <v>85</v>
      </c>
      <c r="B179" s="31" t="s">
        <v>86</v>
      </c>
      <c r="C179" s="7"/>
      <c r="D179" s="7"/>
      <c r="E179" s="7"/>
    </row>
    <row r="180" spans="1:5" x14ac:dyDescent="0.25">
      <c r="A180" s="33" t="s">
        <v>27</v>
      </c>
      <c r="B180" s="31" t="s">
        <v>64</v>
      </c>
      <c r="C180" s="5"/>
      <c r="D180" s="5"/>
      <c r="E180" s="26"/>
    </row>
    <row r="181" spans="1:5" x14ac:dyDescent="0.25">
      <c r="A181" s="34" t="s">
        <v>65</v>
      </c>
      <c r="B181" s="31" t="s">
        <v>45</v>
      </c>
      <c r="C181" s="7"/>
      <c r="D181" s="7"/>
      <c r="E181" s="8"/>
    </row>
    <row r="182" spans="1:5" x14ac:dyDescent="0.25">
      <c r="A182" s="32" t="s">
        <v>13</v>
      </c>
      <c r="B182" s="31" t="s">
        <v>14</v>
      </c>
      <c r="C182" s="5"/>
      <c r="D182" s="5"/>
      <c r="E182" s="26"/>
    </row>
    <row r="183" spans="1:5" x14ac:dyDescent="0.25">
      <c r="A183" s="33" t="s">
        <v>17</v>
      </c>
      <c r="B183" s="31" t="s">
        <v>49</v>
      </c>
      <c r="C183" s="5"/>
      <c r="D183" s="5"/>
      <c r="E183" s="26"/>
    </row>
    <row r="184" spans="1:5" x14ac:dyDescent="0.25">
      <c r="A184" s="34" t="s">
        <v>50</v>
      </c>
      <c r="B184" s="31" t="s">
        <v>51</v>
      </c>
      <c r="C184" s="7"/>
      <c r="D184" s="7"/>
      <c r="E184" s="8"/>
    </row>
    <row r="185" spans="1:5" x14ac:dyDescent="0.25">
      <c r="A185" s="33" t="s">
        <v>21</v>
      </c>
      <c r="B185" s="31" t="s">
        <v>55</v>
      </c>
      <c r="C185" s="38"/>
      <c r="D185" s="38"/>
      <c r="E185" s="26"/>
    </row>
    <row r="186" spans="1:5" x14ac:dyDescent="0.25">
      <c r="A186" s="34" t="s">
        <v>56</v>
      </c>
      <c r="B186" s="31" t="s">
        <v>57</v>
      </c>
      <c r="C186" s="7"/>
      <c r="D186" s="7"/>
      <c r="E186" s="8"/>
    </row>
    <row r="187" spans="1:5" x14ac:dyDescent="0.25">
      <c r="A187" s="34" t="s">
        <v>69</v>
      </c>
      <c r="B187" s="31" t="s">
        <v>70</v>
      </c>
      <c r="C187" s="7"/>
      <c r="D187" s="7"/>
      <c r="E187" s="8"/>
    </row>
    <row r="188" spans="1:5" x14ac:dyDescent="0.25">
      <c r="A188" s="34" t="s">
        <v>58</v>
      </c>
      <c r="B188" s="31" t="s">
        <v>59</v>
      </c>
      <c r="C188" s="7"/>
      <c r="D188" s="7"/>
      <c r="E188" s="8"/>
    </row>
    <row r="189" spans="1:5" x14ac:dyDescent="0.25">
      <c r="A189" s="33" t="s">
        <v>22</v>
      </c>
      <c r="B189" s="31" t="s">
        <v>72</v>
      </c>
      <c r="C189" s="5"/>
      <c r="D189" s="5"/>
      <c r="E189" s="26"/>
    </row>
    <row r="190" spans="1:5" x14ac:dyDescent="0.25">
      <c r="A190" s="34" t="s">
        <v>73</v>
      </c>
      <c r="B190" s="31" t="s">
        <v>74</v>
      </c>
      <c r="C190" s="7"/>
      <c r="D190" s="7"/>
      <c r="E190" s="8"/>
    </row>
    <row r="191" spans="1:5" x14ac:dyDescent="0.25">
      <c r="A191" s="32" t="s">
        <v>38</v>
      </c>
      <c r="B191" s="31" t="s">
        <v>15</v>
      </c>
      <c r="C191" s="5">
        <f>C192+C196+C202+C208</f>
        <v>0</v>
      </c>
      <c r="D191" s="5">
        <f>D192+D196+D202+D208</f>
        <v>98274</v>
      </c>
      <c r="E191" s="5">
        <f t="shared" ref="E191" si="34">E192+E196+E202+E208</f>
        <v>98274</v>
      </c>
    </row>
    <row r="192" spans="1:5" x14ac:dyDescent="0.25">
      <c r="A192" s="33" t="s">
        <v>17</v>
      </c>
      <c r="B192" s="31" t="s">
        <v>49</v>
      </c>
      <c r="C192" s="5">
        <f>SUM(C194:C196)</f>
        <v>0</v>
      </c>
      <c r="D192" s="5">
        <f>SUM(D193:D195)</f>
        <v>45114</v>
      </c>
      <c r="E192" s="5">
        <f>SUM(E193:E195)</f>
        <v>45114</v>
      </c>
    </row>
    <row r="193" spans="1:5" x14ac:dyDescent="0.25">
      <c r="A193" s="34" t="s">
        <v>50</v>
      </c>
      <c r="B193" s="31" t="s">
        <v>51</v>
      </c>
      <c r="C193" s="6">
        <v>0</v>
      </c>
      <c r="D193" s="6">
        <v>38841</v>
      </c>
      <c r="E193" s="6">
        <v>38841</v>
      </c>
    </row>
    <row r="194" spans="1:5" x14ac:dyDescent="0.25">
      <c r="A194" s="34" t="s">
        <v>52</v>
      </c>
      <c r="B194" s="31" t="s">
        <v>44</v>
      </c>
      <c r="C194" s="7"/>
      <c r="D194" s="7"/>
      <c r="E194" s="8"/>
    </row>
    <row r="195" spans="1:5" x14ac:dyDescent="0.25">
      <c r="A195" s="34" t="s">
        <v>53</v>
      </c>
      <c r="B195" s="31" t="s">
        <v>54</v>
      </c>
      <c r="C195" s="6">
        <v>0</v>
      </c>
      <c r="D195" s="6">
        <v>6273</v>
      </c>
      <c r="E195" s="6">
        <v>6273</v>
      </c>
    </row>
    <row r="196" spans="1:5" x14ac:dyDescent="0.25">
      <c r="A196" s="33" t="s">
        <v>21</v>
      </c>
      <c r="B196" s="31" t="s">
        <v>55</v>
      </c>
      <c r="C196" s="5">
        <f>SUM(C197:C201)</f>
        <v>0</v>
      </c>
      <c r="D196" s="5">
        <f t="shared" ref="D196:E196" si="35">SUM(D197:D201)</f>
        <v>49829</v>
      </c>
      <c r="E196" s="5">
        <f t="shared" si="35"/>
        <v>49829</v>
      </c>
    </row>
    <row r="197" spans="1:5" x14ac:dyDescent="0.25">
      <c r="A197" s="34" t="s">
        <v>56</v>
      </c>
      <c r="B197" s="31" t="s">
        <v>57</v>
      </c>
      <c r="C197" s="6">
        <v>0</v>
      </c>
      <c r="D197" s="6">
        <v>27231</v>
      </c>
      <c r="E197" s="6">
        <v>27231</v>
      </c>
    </row>
    <row r="198" spans="1:5" x14ac:dyDescent="0.25">
      <c r="A198" s="34" t="s">
        <v>69</v>
      </c>
      <c r="B198" s="31" t="s">
        <v>70</v>
      </c>
      <c r="C198" s="6">
        <v>0</v>
      </c>
      <c r="D198" s="6">
        <v>846</v>
      </c>
      <c r="E198" s="6">
        <v>846</v>
      </c>
    </row>
    <row r="199" spans="1:5" x14ac:dyDescent="0.25">
      <c r="A199" s="34" t="s">
        <v>58</v>
      </c>
      <c r="B199" s="31" t="s">
        <v>59</v>
      </c>
      <c r="C199" s="6">
        <v>0</v>
      </c>
      <c r="D199" s="6">
        <v>18005</v>
      </c>
      <c r="E199" s="6">
        <v>18005</v>
      </c>
    </row>
    <row r="200" spans="1:5" x14ac:dyDescent="0.25">
      <c r="A200" s="34" t="s">
        <v>71</v>
      </c>
      <c r="B200" s="31" t="s">
        <v>46</v>
      </c>
      <c r="C200" s="6">
        <v>0</v>
      </c>
      <c r="D200" s="6">
        <v>2724</v>
      </c>
      <c r="E200" s="6">
        <v>2724</v>
      </c>
    </row>
    <row r="201" spans="1:5" x14ac:dyDescent="0.25">
      <c r="A201" s="34" t="s">
        <v>60</v>
      </c>
      <c r="B201" s="31" t="s">
        <v>47</v>
      </c>
      <c r="C201" s="6">
        <v>0</v>
      </c>
      <c r="D201" s="6">
        <v>1023</v>
      </c>
      <c r="E201" s="6">
        <v>1023</v>
      </c>
    </row>
    <row r="202" spans="1:5" x14ac:dyDescent="0.25">
      <c r="A202" s="33" t="s">
        <v>22</v>
      </c>
      <c r="B202" s="31" t="s">
        <v>72</v>
      </c>
      <c r="C202" s="5"/>
      <c r="D202" s="5"/>
      <c r="E202" s="26"/>
    </row>
    <row r="203" spans="1:5" x14ac:dyDescent="0.25">
      <c r="A203" s="34" t="s">
        <v>73</v>
      </c>
      <c r="B203" s="31" t="s">
        <v>74</v>
      </c>
      <c r="C203" s="7"/>
      <c r="D203" s="7"/>
      <c r="E203" s="8"/>
    </row>
    <row r="204" spans="1:5" x14ac:dyDescent="0.25">
      <c r="A204" s="33" t="s">
        <v>28</v>
      </c>
      <c r="B204" s="31" t="s">
        <v>87</v>
      </c>
      <c r="C204" s="5"/>
      <c r="D204" s="5"/>
      <c r="E204" s="26"/>
    </row>
    <row r="205" spans="1:5" x14ac:dyDescent="0.25">
      <c r="A205" s="34" t="s">
        <v>90</v>
      </c>
      <c r="B205" s="31" t="s">
        <v>91</v>
      </c>
      <c r="C205" s="7"/>
      <c r="D205" s="7"/>
      <c r="E205" s="8"/>
    </row>
    <row r="206" spans="1:5" x14ac:dyDescent="0.25">
      <c r="A206" s="33" t="s">
        <v>23</v>
      </c>
      <c r="B206" s="31" t="s">
        <v>66</v>
      </c>
      <c r="C206" s="5"/>
      <c r="D206" s="5"/>
      <c r="E206" s="26"/>
    </row>
    <row r="207" spans="1:5" x14ac:dyDescent="0.25">
      <c r="A207" s="34" t="s">
        <v>67</v>
      </c>
      <c r="B207" s="31" t="s">
        <v>68</v>
      </c>
      <c r="C207" s="7"/>
      <c r="D207" s="7"/>
      <c r="E207" s="8"/>
    </row>
    <row r="208" spans="1:5" x14ac:dyDescent="0.25">
      <c r="A208" s="33" t="s">
        <v>25</v>
      </c>
      <c r="B208" s="31" t="s">
        <v>78</v>
      </c>
      <c r="C208" s="5">
        <f>SUM(C209)</f>
        <v>0</v>
      </c>
      <c r="D208" s="5">
        <f t="shared" ref="D208:E208" si="36">SUM(D209)</f>
        <v>3331</v>
      </c>
      <c r="E208" s="5">
        <f t="shared" si="36"/>
        <v>3331</v>
      </c>
    </row>
    <row r="209" spans="1:5" x14ac:dyDescent="0.25">
      <c r="A209" s="34" t="s">
        <v>81</v>
      </c>
      <c r="B209" s="31" t="s">
        <v>82</v>
      </c>
      <c r="C209" s="6">
        <v>0</v>
      </c>
      <c r="D209" s="6">
        <v>3331</v>
      </c>
      <c r="E209" s="6">
        <v>3331</v>
      </c>
    </row>
    <row r="210" spans="1:5" x14ac:dyDescent="0.25">
      <c r="A210" s="34" t="s">
        <v>83</v>
      </c>
      <c r="B210" s="31" t="s">
        <v>84</v>
      </c>
      <c r="C210" s="7"/>
      <c r="D210" s="7"/>
      <c r="E210" s="8"/>
    </row>
    <row r="211" spans="1:5" x14ac:dyDescent="0.25">
      <c r="A211" s="33" t="s">
        <v>27</v>
      </c>
      <c r="B211" s="31" t="s">
        <v>64</v>
      </c>
      <c r="C211" s="5"/>
      <c r="D211" s="5"/>
      <c r="E211" s="26"/>
    </row>
    <row r="212" spans="1:5" x14ac:dyDescent="0.25">
      <c r="A212" s="34" t="s">
        <v>65</v>
      </c>
      <c r="B212" s="31" t="s">
        <v>45</v>
      </c>
      <c r="C212" s="7"/>
      <c r="D212" s="7"/>
      <c r="E212" s="8"/>
    </row>
    <row r="213" spans="1:5" x14ac:dyDescent="0.25">
      <c r="A213" s="32" t="s">
        <v>43</v>
      </c>
      <c r="B213" s="31" t="s">
        <v>16</v>
      </c>
      <c r="C213" s="5">
        <f>C218</f>
        <v>0</v>
      </c>
      <c r="D213" s="5">
        <f t="shared" ref="D213:E213" si="37">D218</f>
        <v>1855</v>
      </c>
      <c r="E213" s="5">
        <f t="shared" si="37"/>
        <v>1855</v>
      </c>
    </row>
    <row r="214" spans="1:5" x14ac:dyDescent="0.25">
      <c r="A214" s="33" t="s">
        <v>17</v>
      </c>
      <c r="B214" s="31" t="s">
        <v>49</v>
      </c>
      <c r="C214" s="5"/>
      <c r="D214" s="5"/>
      <c r="E214" s="26"/>
    </row>
    <row r="215" spans="1:5" x14ac:dyDescent="0.25">
      <c r="A215" s="34" t="s">
        <v>50</v>
      </c>
      <c r="B215" s="31" t="s">
        <v>51</v>
      </c>
      <c r="C215" s="7"/>
      <c r="D215" s="7"/>
      <c r="E215" s="8"/>
    </row>
    <row r="216" spans="1:5" x14ac:dyDescent="0.25">
      <c r="A216" s="34" t="s">
        <v>52</v>
      </c>
      <c r="B216" s="31" t="s">
        <v>44</v>
      </c>
      <c r="C216" s="39"/>
      <c r="D216" s="39"/>
      <c r="E216" s="8"/>
    </row>
    <row r="217" spans="1:5" x14ac:dyDescent="0.25">
      <c r="A217" s="34" t="s">
        <v>53</v>
      </c>
      <c r="B217" s="31" t="s">
        <v>54</v>
      </c>
      <c r="C217" s="7"/>
      <c r="D217" s="7"/>
      <c r="E217" s="8"/>
    </row>
    <row r="218" spans="1:5" x14ac:dyDescent="0.25">
      <c r="A218" s="33" t="s">
        <v>21</v>
      </c>
      <c r="B218" s="31" t="s">
        <v>55</v>
      </c>
      <c r="C218" s="5">
        <f>SUM(C219:C221)</f>
        <v>0</v>
      </c>
      <c r="D218" s="5">
        <f>SUM(D219:D221)</f>
        <v>1855</v>
      </c>
      <c r="E218" s="5">
        <f>SUM(E219:E221)</f>
        <v>1855</v>
      </c>
    </row>
    <row r="219" spans="1:5" x14ac:dyDescent="0.25">
      <c r="A219" s="34" t="s">
        <v>56</v>
      </c>
      <c r="B219" s="31" t="s">
        <v>57</v>
      </c>
      <c r="C219" s="6"/>
      <c r="D219" s="6">
        <v>900</v>
      </c>
      <c r="E219" s="6">
        <v>900</v>
      </c>
    </row>
    <row r="220" spans="1:5" x14ac:dyDescent="0.25">
      <c r="A220" s="34" t="s">
        <v>69</v>
      </c>
      <c r="B220" s="31" t="s">
        <v>70</v>
      </c>
      <c r="C220" s="7"/>
      <c r="D220" s="7"/>
      <c r="E220" s="8"/>
    </row>
    <row r="221" spans="1:5" x14ac:dyDescent="0.25">
      <c r="A221" s="34" t="s">
        <v>58</v>
      </c>
      <c r="B221" s="31" t="s">
        <v>59</v>
      </c>
      <c r="C221" s="7"/>
      <c r="D221" s="7">
        <v>955</v>
      </c>
      <c r="E221" s="8">
        <v>955</v>
      </c>
    </row>
    <row r="222" spans="1:5" x14ac:dyDescent="0.25">
      <c r="A222" s="1"/>
      <c r="B222" s="1"/>
      <c r="C222" s="2"/>
      <c r="D222" s="2"/>
      <c r="E222" s="2"/>
    </row>
    <row r="223" spans="1:5" x14ac:dyDescent="0.25">
      <c r="A223" s="1"/>
      <c r="B223" s="1"/>
      <c r="C223" s="2"/>
      <c r="D223" s="2"/>
      <c r="E223" s="2"/>
    </row>
    <row r="224" spans="1:5" x14ac:dyDescent="0.25">
      <c r="A224" s="1"/>
      <c r="B224" s="1"/>
      <c r="C224" s="2"/>
      <c r="D224" s="2"/>
      <c r="E224" s="2"/>
    </row>
    <row r="225" spans="1:5" x14ac:dyDescent="0.25">
      <c r="A225" s="1"/>
      <c r="B225" s="1"/>
      <c r="C225" s="2"/>
      <c r="D225" s="2"/>
      <c r="E225" s="2"/>
    </row>
    <row r="226" spans="1:5" x14ac:dyDescent="0.25">
      <c r="A226" s="1"/>
      <c r="B226" s="1"/>
      <c r="C226" s="2"/>
      <c r="D226" s="2"/>
      <c r="E226" s="2"/>
    </row>
    <row r="227" spans="1:5" x14ac:dyDescent="0.25">
      <c r="A227" s="1"/>
      <c r="B227" s="1"/>
      <c r="C227" s="2"/>
      <c r="D227" s="2"/>
      <c r="E227" s="2"/>
    </row>
    <row r="228" spans="1:5" x14ac:dyDescent="0.25">
      <c r="A228" s="1"/>
      <c r="B228" s="1"/>
      <c r="C228" s="2"/>
      <c r="D228" s="2"/>
      <c r="E228" s="2"/>
    </row>
    <row r="229" spans="1:5" x14ac:dyDescent="0.25">
      <c r="A229" s="1"/>
      <c r="B229" s="1"/>
      <c r="C229" s="2"/>
      <c r="D229" s="2"/>
      <c r="E229" s="2"/>
    </row>
    <row r="230" spans="1:5" x14ac:dyDescent="0.25">
      <c r="A230" s="1"/>
      <c r="B230" s="1"/>
      <c r="C230" s="2"/>
      <c r="D230" s="2"/>
      <c r="E230" s="2"/>
    </row>
    <row r="231" spans="1:5" x14ac:dyDescent="0.25">
      <c r="A231" s="1"/>
      <c r="B231" s="1"/>
      <c r="C231" s="2"/>
      <c r="D231" s="2"/>
      <c r="E231" s="2"/>
    </row>
    <row r="232" spans="1:5" x14ac:dyDescent="0.25">
      <c r="A232" s="1"/>
      <c r="B232" s="1"/>
      <c r="C232" s="2"/>
      <c r="D232" s="2"/>
      <c r="E232" s="2"/>
    </row>
    <row r="233" spans="1:5" x14ac:dyDescent="0.25">
      <c r="A233" s="1"/>
      <c r="B233" s="1"/>
      <c r="C233" s="2"/>
      <c r="D233" s="2"/>
      <c r="E233" s="2"/>
    </row>
    <row r="234" spans="1:5" x14ac:dyDescent="0.25">
      <c r="B234" s="1"/>
    </row>
    <row r="235" spans="1:5" x14ac:dyDescent="0.25">
      <c r="B235" s="1"/>
    </row>
    <row r="236" spans="1:5" x14ac:dyDescent="0.25">
      <c r="B236" s="1"/>
    </row>
    <row r="237" spans="1:5" x14ac:dyDescent="0.25">
      <c r="B237" s="1"/>
    </row>
    <row r="238" spans="1:5" x14ac:dyDescent="0.25">
      <c r="B238" s="1"/>
    </row>
    <row r="239" spans="1:5" x14ac:dyDescent="0.25">
      <c r="B239" s="1"/>
    </row>
    <row r="240" spans="1:5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  <row r="4014" spans="2:2" x14ac:dyDescent="0.25">
      <c r="B4014" s="1"/>
    </row>
    <row r="4015" spans="2:2" x14ac:dyDescent="0.25">
      <c r="B4015" s="1"/>
    </row>
    <row r="4016" spans="2:2" x14ac:dyDescent="0.25">
      <c r="B4016" s="1"/>
    </row>
    <row r="4017" spans="2:2" x14ac:dyDescent="0.25">
      <c r="B4017" s="1"/>
    </row>
    <row r="4018" spans="2:2" x14ac:dyDescent="0.25">
      <c r="B4018" s="1"/>
    </row>
    <row r="4019" spans="2:2" x14ac:dyDescent="0.25">
      <c r="B4019" s="1"/>
    </row>
    <row r="4020" spans="2:2" x14ac:dyDescent="0.25">
      <c r="B4020" s="1"/>
    </row>
    <row r="4021" spans="2:2" x14ac:dyDescent="0.25">
      <c r="B4021" s="1"/>
    </row>
    <row r="4022" spans="2:2" x14ac:dyDescent="0.25">
      <c r="B4022" s="1"/>
    </row>
    <row r="4023" spans="2:2" x14ac:dyDescent="0.25">
      <c r="B4023" s="1"/>
    </row>
    <row r="4024" spans="2:2" x14ac:dyDescent="0.25">
      <c r="B4024" s="1"/>
    </row>
    <row r="4025" spans="2:2" x14ac:dyDescent="0.25">
      <c r="B4025" s="1"/>
    </row>
    <row r="4026" spans="2:2" x14ac:dyDescent="0.25">
      <c r="B4026" s="1"/>
    </row>
    <row r="4027" spans="2:2" x14ac:dyDescent="0.25">
      <c r="B4027" s="1"/>
    </row>
    <row r="4028" spans="2:2" x14ac:dyDescent="0.25">
      <c r="B4028" s="1"/>
    </row>
    <row r="4029" spans="2:2" x14ac:dyDescent="0.25">
      <c r="B4029" s="1"/>
    </row>
    <row r="4030" spans="2:2" x14ac:dyDescent="0.25">
      <c r="B4030" s="1"/>
    </row>
    <row r="4031" spans="2:2" x14ac:dyDescent="0.25">
      <c r="B4031" s="1"/>
    </row>
    <row r="4032" spans="2:2" x14ac:dyDescent="0.25">
      <c r="B4032" s="1"/>
    </row>
    <row r="4033" spans="2:2" x14ac:dyDescent="0.25">
      <c r="B4033" s="1"/>
    </row>
    <row r="4034" spans="2:2" x14ac:dyDescent="0.25">
      <c r="B4034" s="1"/>
    </row>
    <row r="4035" spans="2:2" x14ac:dyDescent="0.25">
      <c r="B4035" s="1"/>
    </row>
    <row r="4036" spans="2:2" x14ac:dyDescent="0.25">
      <c r="B4036" s="1"/>
    </row>
    <row r="4037" spans="2:2" x14ac:dyDescent="0.25">
      <c r="B4037" s="1"/>
    </row>
    <row r="4038" spans="2:2" x14ac:dyDescent="0.25">
      <c r="B4038" s="1"/>
    </row>
    <row r="4039" spans="2:2" x14ac:dyDescent="0.25">
      <c r="B4039" s="1"/>
    </row>
    <row r="4040" spans="2:2" x14ac:dyDescent="0.25">
      <c r="B4040" s="1"/>
    </row>
    <row r="4041" spans="2:2" x14ac:dyDescent="0.25">
      <c r="B4041" s="1"/>
    </row>
    <row r="4042" spans="2:2" x14ac:dyDescent="0.25">
      <c r="B4042" s="1"/>
    </row>
    <row r="4043" spans="2:2" x14ac:dyDescent="0.25">
      <c r="B4043" s="1"/>
    </row>
    <row r="4044" spans="2:2" x14ac:dyDescent="0.25">
      <c r="B4044" s="1"/>
    </row>
    <row r="4045" spans="2:2" x14ac:dyDescent="0.25">
      <c r="B4045" s="1"/>
    </row>
    <row r="4046" spans="2:2" x14ac:dyDescent="0.25">
      <c r="B4046" s="1"/>
    </row>
    <row r="4047" spans="2:2" x14ac:dyDescent="0.25">
      <c r="B4047" s="1"/>
    </row>
    <row r="4048" spans="2:2" x14ac:dyDescent="0.25">
      <c r="B4048" s="1"/>
    </row>
    <row r="4049" spans="2:2" x14ac:dyDescent="0.25">
      <c r="B4049" s="1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8" fitToHeight="4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POSEBNI DIO</vt:lpstr>
      <vt:lpstr>'POSEBNI DIO'!Print_Area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akrajina</cp:lastModifiedBy>
  <cp:lastPrinted>2023-11-15T23:52:51Z</cp:lastPrinted>
  <dcterms:created xsi:type="dcterms:W3CDTF">2022-10-31T10:11:38Z</dcterms:created>
  <dcterms:modified xsi:type="dcterms:W3CDTF">2023-12-01T17:29:57Z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